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agnero\AppData\Local\Microsoft\Windows\INetCache\Content.Outlook\V1VJWKCI\"/>
    </mc:Choice>
  </mc:AlternateContent>
  <bookViews>
    <workbookView xWindow="240" yWindow="855" windowWidth="15600" windowHeight="6690" tabRatio="789" activeTab="1"/>
  </bookViews>
  <sheets>
    <sheet name="Info" sheetId="14" r:id="rId1"/>
    <sheet name="Netzbetreiber" sheetId="5" r:id="rId2"/>
    <sheet name="SLP-Verfahren" sheetId="15" r:id="rId3"/>
    <sheet name=" SLP-Temp-Gebiet MUC alt" sheetId="27" r:id="rId4"/>
    <sheet name="SLP-Temp-Gebiet München-Flughaf" sheetId="17" r:id="rId5"/>
    <sheet name="SLP-Temp-Gebiet #02" sheetId="18" state="hidden" r:id="rId6"/>
    <sheet name="SLP-Temp-Gebiet GAP alt" sheetId="28" r:id="rId7"/>
    <sheet name="SLP-Temp-Gebiet Garmisch-Parten" sheetId="20" r:id="rId8"/>
    <sheet name="SLP-Temp-Gebiet Augsburg alt" sheetId="29" r:id="rId9"/>
    <sheet name="SLP-Temp-Gebiet Augsburg" sheetId="21" r:id="rId10"/>
    <sheet name="SLP-Temp-Gebiet Regensburg alt" sheetId="30" r:id="rId11"/>
    <sheet name="SLP-Temp-Gebiet Regensburg" sheetId="22" r:id="rId12"/>
    <sheet name="SLP-Temp-Gebiet Straubing alt" sheetId="31" r:id="rId13"/>
    <sheet name="SLP-Temp-Gebiet Straubing" sheetId="23" r:id="rId14"/>
    <sheet name="SLP-Temp-Gebiet Mühldorf alt" sheetId="32" r:id="rId15"/>
    <sheet name="SLP-Temp-Gebiet Mühldorf" sheetId="24" r:id="rId16"/>
    <sheet name="SLP-Temp-Gebiet Chieming alt" sheetId="33" r:id="rId17"/>
    <sheet name="SLP-Temp-Gebiet Chieming" sheetId="25" r:id="rId18"/>
    <sheet name="SLP-Temp-Gebiet Fürstenzell alt" sheetId="34" r:id="rId19"/>
    <sheet name="SLP-Temp-Gebiet Fürstenzell" sheetId="26" r:id="rId20"/>
    <sheet name="SLP-Profile" sheetId="7" r:id="rId21"/>
    <sheet name="SLP-Feiertage" sheetId="1" r:id="rId22"/>
    <sheet name="BDEW-Standard" sheetId="8" state="hidden" r:id="rId23"/>
    <sheet name="Wochentag F(WT)" sheetId="4" state="hidden" r:id="rId24"/>
  </sheets>
  <definedNames>
    <definedName name="_Fill" localSheetId="3" hidden="1">#REF!</definedName>
    <definedName name="_Fill" localSheetId="5" hidden="1">#REF!</definedName>
    <definedName name="_Fill" localSheetId="9" hidden="1">#REF!</definedName>
    <definedName name="_Fill" localSheetId="8" hidden="1">#REF!</definedName>
    <definedName name="_Fill" localSheetId="17" hidden="1">#REF!</definedName>
    <definedName name="_Fill" localSheetId="16" hidden="1">#REF!</definedName>
    <definedName name="_Fill" localSheetId="19" hidden="1">#REF!</definedName>
    <definedName name="_Fill" localSheetId="18" hidden="1">#REF!</definedName>
    <definedName name="_Fill" localSheetId="6" hidden="1">#REF!</definedName>
    <definedName name="_Fill" localSheetId="7" hidden="1">#REF!</definedName>
    <definedName name="_Fill" localSheetId="15" hidden="1">#REF!</definedName>
    <definedName name="_Fill" localSheetId="14" hidden="1">#REF!</definedName>
    <definedName name="_Fill" localSheetId="4" hidden="1">#REF!</definedName>
    <definedName name="_Fill" localSheetId="11" hidden="1">#REF!</definedName>
    <definedName name="_Fill" localSheetId="10" hidden="1">#REF!</definedName>
    <definedName name="_Fill" localSheetId="13" hidden="1">#REF!</definedName>
    <definedName name="_Fill" localSheetId="12" hidden="1">#REF!</definedName>
    <definedName name="_Fill" localSheetId="2" hidden="1">#REF!</definedName>
    <definedName name="_Fill" hidden="1">#REF!</definedName>
    <definedName name="_xlnm._FilterDatabase" localSheetId="22" hidden="1">'BDEW-Standard'!$A$2:$M$158</definedName>
    <definedName name="_xlnm.Print_Area" localSheetId="23">'Wochentag F(WT)'!$A$1:$P$22</definedName>
  </definedNames>
  <calcPr calcId="162913" iterate="1" calcOnSave="0"/>
</workbook>
</file>

<file path=xl/calcChain.xml><?xml version="1.0" encoding="utf-8"?>
<calcChain xmlns="http://schemas.openxmlformats.org/spreadsheetml/2006/main">
  <c r="N70" i="34" l="1"/>
  <c r="M70" i="34"/>
  <c r="L70" i="34"/>
  <c r="K70" i="34"/>
  <c r="J70" i="34"/>
  <c r="I70" i="34"/>
  <c r="H70" i="34"/>
  <c r="G70" i="34"/>
  <c r="N69" i="34"/>
  <c r="M69" i="34"/>
  <c r="L69" i="34"/>
  <c r="K69" i="34"/>
  <c r="J69" i="34"/>
  <c r="I69" i="34"/>
  <c r="H69" i="34"/>
  <c r="G69" i="34"/>
  <c r="F69" i="34"/>
  <c r="E69" i="34"/>
  <c r="N68" i="34"/>
  <c r="M68" i="34"/>
  <c r="L68" i="34"/>
  <c r="K68" i="34"/>
  <c r="J68" i="34"/>
  <c r="I68" i="34"/>
  <c r="H68" i="34"/>
  <c r="G68" i="34"/>
  <c r="F68" i="34"/>
  <c r="E68" i="34"/>
  <c r="N67" i="34"/>
  <c r="M67" i="34"/>
  <c r="L67" i="34"/>
  <c r="K67" i="34"/>
  <c r="J67" i="34"/>
  <c r="I67" i="34"/>
  <c r="H67" i="34"/>
  <c r="G67" i="34"/>
  <c r="F67" i="34"/>
  <c r="E67" i="34"/>
  <c r="N66" i="34"/>
  <c r="M66" i="34"/>
  <c r="L66" i="34"/>
  <c r="K66" i="34"/>
  <c r="J66" i="34"/>
  <c r="I66" i="34"/>
  <c r="H66" i="34"/>
  <c r="G66" i="34"/>
  <c r="F66" i="34"/>
  <c r="E66" i="34"/>
  <c r="F62" i="34"/>
  <c r="M63" i="34" s="1"/>
  <c r="N60" i="34"/>
  <c r="M60" i="34"/>
  <c r="L60" i="34"/>
  <c r="K60" i="34"/>
  <c r="J60" i="34"/>
  <c r="I60" i="34"/>
  <c r="H60" i="34"/>
  <c r="G60" i="34"/>
  <c r="F60" i="34"/>
  <c r="E60" i="34"/>
  <c r="N59" i="34"/>
  <c r="M59" i="34"/>
  <c r="L59" i="34"/>
  <c r="K59" i="34"/>
  <c r="J59" i="34"/>
  <c r="I59" i="34"/>
  <c r="H59" i="34"/>
  <c r="G59" i="34"/>
  <c r="F59" i="34"/>
  <c r="E59" i="34"/>
  <c r="N58" i="34"/>
  <c r="M58" i="34"/>
  <c r="L58" i="34"/>
  <c r="K58" i="34"/>
  <c r="J58" i="34"/>
  <c r="I58" i="34"/>
  <c r="H58" i="34"/>
  <c r="G58" i="34"/>
  <c r="F58" i="34"/>
  <c r="E58" i="34"/>
  <c r="N57" i="34"/>
  <c r="M57" i="34"/>
  <c r="L57" i="34"/>
  <c r="K57" i="34"/>
  <c r="J57" i="34"/>
  <c r="I57" i="34"/>
  <c r="H57" i="34"/>
  <c r="G57" i="34"/>
  <c r="F57" i="34"/>
  <c r="E57" i="34"/>
  <c r="N56" i="34"/>
  <c r="M56" i="34"/>
  <c r="L56" i="34"/>
  <c r="K56" i="34"/>
  <c r="J56" i="34"/>
  <c r="I56" i="34"/>
  <c r="H56" i="34"/>
  <c r="G56" i="34"/>
  <c r="F56" i="34"/>
  <c r="E56" i="34"/>
  <c r="F52" i="34"/>
  <c r="M53" i="34" s="1"/>
  <c r="N29" i="34"/>
  <c r="M29" i="34"/>
  <c r="L29" i="34"/>
  <c r="K29" i="34"/>
  <c r="J29" i="34"/>
  <c r="I29" i="34"/>
  <c r="H29" i="34"/>
  <c r="G29" i="34"/>
  <c r="F29" i="34"/>
  <c r="E29" i="34"/>
  <c r="D32" i="34" s="1"/>
  <c r="T23" i="34"/>
  <c r="N19" i="34"/>
  <c r="M19" i="34"/>
  <c r="L19" i="34"/>
  <c r="K19" i="34"/>
  <c r="J19" i="34"/>
  <c r="I19" i="34"/>
  <c r="H19" i="34"/>
  <c r="G19" i="34"/>
  <c r="F19" i="34"/>
  <c r="E19" i="34"/>
  <c r="D22" i="34" s="1"/>
  <c r="F11" i="34"/>
  <c r="F9" i="34"/>
  <c r="E6" i="34"/>
  <c r="E5" i="34"/>
  <c r="E4" i="34"/>
  <c r="N70" i="33"/>
  <c r="M70" i="33"/>
  <c r="L70" i="33"/>
  <c r="K70" i="33"/>
  <c r="J70" i="33"/>
  <c r="I70" i="33"/>
  <c r="H70" i="33"/>
  <c r="G70" i="33"/>
  <c r="N69" i="33"/>
  <c r="M69" i="33"/>
  <c r="L69" i="33"/>
  <c r="K69" i="33"/>
  <c r="J69" i="33"/>
  <c r="I69" i="33"/>
  <c r="H69" i="33"/>
  <c r="G69" i="33"/>
  <c r="F69" i="33"/>
  <c r="E69" i="33"/>
  <c r="N68" i="33"/>
  <c r="M68" i="33"/>
  <c r="L68" i="33"/>
  <c r="K68" i="33"/>
  <c r="J68" i="33"/>
  <c r="I68" i="33"/>
  <c r="H68" i="33"/>
  <c r="G68" i="33"/>
  <c r="F68" i="33"/>
  <c r="E68" i="33"/>
  <c r="N67" i="33"/>
  <c r="M67" i="33"/>
  <c r="L67" i="33"/>
  <c r="K67" i="33"/>
  <c r="J67" i="33"/>
  <c r="I67" i="33"/>
  <c r="H67" i="33"/>
  <c r="G67" i="33"/>
  <c r="F67" i="33"/>
  <c r="E67" i="33"/>
  <c r="N66" i="33"/>
  <c r="M66" i="33"/>
  <c r="L66" i="33"/>
  <c r="K66" i="33"/>
  <c r="J66" i="33"/>
  <c r="I66" i="33"/>
  <c r="H66" i="33"/>
  <c r="G66" i="33"/>
  <c r="F66" i="33"/>
  <c r="E66" i="33"/>
  <c r="F62" i="33"/>
  <c r="M63" i="33" s="1"/>
  <c r="N60" i="33"/>
  <c r="M60" i="33"/>
  <c r="L60" i="33"/>
  <c r="K60" i="33"/>
  <c r="J60" i="33"/>
  <c r="I60" i="33"/>
  <c r="H60" i="33"/>
  <c r="G60" i="33"/>
  <c r="F60" i="33"/>
  <c r="E60" i="33"/>
  <c r="N59" i="33"/>
  <c r="M59" i="33"/>
  <c r="L59" i="33"/>
  <c r="K59" i="33"/>
  <c r="J59" i="33"/>
  <c r="I59" i="33"/>
  <c r="H59" i="33"/>
  <c r="G59" i="33"/>
  <c r="F59" i="33"/>
  <c r="E59" i="33"/>
  <c r="N58" i="33"/>
  <c r="M58" i="33"/>
  <c r="L58" i="33"/>
  <c r="K58" i="33"/>
  <c r="J58" i="33"/>
  <c r="I58" i="33"/>
  <c r="H58" i="33"/>
  <c r="G58" i="33"/>
  <c r="F58" i="33"/>
  <c r="E58" i="33"/>
  <c r="N57" i="33"/>
  <c r="M57" i="33"/>
  <c r="L57" i="33"/>
  <c r="K57" i="33"/>
  <c r="J57" i="33"/>
  <c r="I57" i="33"/>
  <c r="H57" i="33"/>
  <c r="G57" i="33"/>
  <c r="F57" i="33"/>
  <c r="E57" i="33"/>
  <c r="N56" i="33"/>
  <c r="M56" i="33"/>
  <c r="L56" i="33"/>
  <c r="K56" i="33"/>
  <c r="J56" i="33"/>
  <c r="I56" i="33"/>
  <c r="H56" i="33"/>
  <c r="G56" i="33"/>
  <c r="F56" i="33"/>
  <c r="E56" i="33"/>
  <c r="F52" i="33"/>
  <c r="M53" i="33" s="1"/>
  <c r="N29" i="33"/>
  <c r="M29" i="33"/>
  <c r="L29" i="33"/>
  <c r="K29" i="33"/>
  <c r="J29" i="33"/>
  <c r="I29" i="33"/>
  <c r="H29" i="33"/>
  <c r="G29" i="33"/>
  <c r="F29" i="33"/>
  <c r="E29" i="33"/>
  <c r="D32" i="33" s="1"/>
  <c r="T23" i="33"/>
  <c r="N19" i="33"/>
  <c r="M19" i="33"/>
  <c r="L19" i="33"/>
  <c r="K19" i="33"/>
  <c r="J19" i="33"/>
  <c r="I19" i="33"/>
  <c r="H19" i="33"/>
  <c r="G19" i="33"/>
  <c r="F19" i="33"/>
  <c r="E19" i="33"/>
  <c r="D22" i="33" s="1"/>
  <c r="F11" i="33"/>
  <c r="F9" i="33"/>
  <c r="E6" i="33"/>
  <c r="E5" i="33"/>
  <c r="E4" i="33"/>
  <c r="N70" i="32"/>
  <c r="M70" i="32"/>
  <c r="L70" i="32"/>
  <c r="K70" i="32"/>
  <c r="J70" i="32"/>
  <c r="I70" i="32"/>
  <c r="H70" i="32"/>
  <c r="G70" i="32"/>
  <c r="N69" i="32"/>
  <c r="M69" i="32"/>
  <c r="L69" i="32"/>
  <c r="K69" i="32"/>
  <c r="J69" i="32"/>
  <c r="I69" i="32"/>
  <c r="H69" i="32"/>
  <c r="G69" i="32"/>
  <c r="F69" i="32"/>
  <c r="E69" i="32"/>
  <c r="N68" i="32"/>
  <c r="M68" i="32"/>
  <c r="L68" i="32"/>
  <c r="K68" i="32"/>
  <c r="J68" i="32"/>
  <c r="I68" i="32"/>
  <c r="H68" i="32"/>
  <c r="G68" i="32"/>
  <c r="F68" i="32"/>
  <c r="E68" i="32"/>
  <c r="N67" i="32"/>
  <c r="M67" i="32"/>
  <c r="L67" i="32"/>
  <c r="K67" i="32"/>
  <c r="J67" i="32"/>
  <c r="I67" i="32"/>
  <c r="H67" i="32"/>
  <c r="G67" i="32"/>
  <c r="F67" i="32"/>
  <c r="E67" i="32"/>
  <c r="N66" i="32"/>
  <c r="M66" i="32"/>
  <c r="L66" i="32"/>
  <c r="K66" i="32"/>
  <c r="J66" i="32"/>
  <c r="I66" i="32"/>
  <c r="H66" i="32"/>
  <c r="G66" i="32"/>
  <c r="F66" i="32"/>
  <c r="E66" i="32"/>
  <c r="F62" i="32"/>
  <c r="M63" i="32" s="1"/>
  <c r="N60" i="32"/>
  <c r="M60" i="32"/>
  <c r="L60" i="32"/>
  <c r="K60" i="32"/>
  <c r="J60" i="32"/>
  <c r="I60" i="32"/>
  <c r="H60" i="32"/>
  <c r="G60" i="32"/>
  <c r="F60" i="32"/>
  <c r="E60" i="32"/>
  <c r="N59" i="32"/>
  <c r="M59" i="32"/>
  <c r="L59" i="32"/>
  <c r="K59" i="32"/>
  <c r="J59" i="32"/>
  <c r="I59" i="32"/>
  <c r="H59" i="32"/>
  <c r="G59" i="32"/>
  <c r="F59" i="32"/>
  <c r="E59" i="32"/>
  <c r="N58" i="32"/>
  <c r="M58" i="32"/>
  <c r="L58" i="32"/>
  <c r="K58" i="32"/>
  <c r="J58" i="32"/>
  <c r="I58" i="32"/>
  <c r="H58" i="32"/>
  <c r="G58" i="32"/>
  <c r="F58" i="32"/>
  <c r="E58" i="32"/>
  <c r="N57" i="32"/>
  <c r="M57" i="32"/>
  <c r="L57" i="32"/>
  <c r="K57" i="32"/>
  <c r="J57" i="32"/>
  <c r="I57" i="32"/>
  <c r="H57" i="32"/>
  <c r="G57" i="32"/>
  <c r="F57" i="32"/>
  <c r="E57" i="32"/>
  <c r="N56" i="32"/>
  <c r="M56" i="32"/>
  <c r="L56" i="32"/>
  <c r="K56" i="32"/>
  <c r="J56" i="32"/>
  <c r="I56" i="32"/>
  <c r="H56" i="32"/>
  <c r="G56" i="32"/>
  <c r="F56" i="32"/>
  <c r="E56" i="32"/>
  <c r="F52" i="32"/>
  <c r="M53" i="32" s="1"/>
  <c r="N29" i="32"/>
  <c r="M29" i="32"/>
  <c r="L29" i="32"/>
  <c r="K29" i="32"/>
  <c r="J29" i="32"/>
  <c r="I29" i="32"/>
  <c r="H29" i="32"/>
  <c r="G29" i="32"/>
  <c r="F29" i="32"/>
  <c r="E29" i="32"/>
  <c r="D32" i="32" s="1"/>
  <c r="T23" i="32"/>
  <c r="N19" i="32"/>
  <c r="M19" i="32"/>
  <c r="L19" i="32"/>
  <c r="K19" i="32"/>
  <c r="J19" i="32"/>
  <c r="I19" i="32"/>
  <c r="H19" i="32"/>
  <c r="G19" i="32"/>
  <c r="F19" i="32"/>
  <c r="E19" i="32"/>
  <c r="D22" i="32" s="1"/>
  <c r="F11" i="32"/>
  <c r="F9" i="32"/>
  <c r="E6" i="32"/>
  <c r="E5" i="32"/>
  <c r="E4" i="32"/>
  <c r="N70" i="31"/>
  <c r="M70" i="31"/>
  <c r="L70" i="31"/>
  <c r="K70" i="31"/>
  <c r="J70" i="31"/>
  <c r="I70" i="31"/>
  <c r="H70" i="31"/>
  <c r="G70" i="31"/>
  <c r="N69" i="31"/>
  <c r="M69" i="31"/>
  <c r="L69" i="31"/>
  <c r="K69" i="31"/>
  <c r="J69" i="31"/>
  <c r="I69" i="31"/>
  <c r="H69" i="31"/>
  <c r="G69" i="31"/>
  <c r="F69" i="31"/>
  <c r="E69" i="31"/>
  <c r="N68" i="31"/>
  <c r="M68" i="31"/>
  <c r="L68" i="31"/>
  <c r="K68" i="31"/>
  <c r="J68" i="31"/>
  <c r="I68" i="31"/>
  <c r="H68" i="31"/>
  <c r="G68" i="31"/>
  <c r="F68" i="31"/>
  <c r="E68" i="31"/>
  <c r="N67" i="31"/>
  <c r="M67" i="31"/>
  <c r="L67" i="31"/>
  <c r="K67" i="31"/>
  <c r="J67" i="31"/>
  <c r="I67" i="31"/>
  <c r="H67" i="31"/>
  <c r="G67" i="31"/>
  <c r="F67" i="31"/>
  <c r="E67" i="31"/>
  <c r="N66" i="31"/>
  <c r="M66" i="31"/>
  <c r="L66" i="31"/>
  <c r="K66" i="31"/>
  <c r="J66" i="31"/>
  <c r="I66" i="31"/>
  <c r="H66" i="31"/>
  <c r="G66" i="31"/>
  <c r="F66" i="31"/>
  <c r="E66" i="31"/>
  <c r="M63" i="31"/>
  <c r="K63" i="31"/>
  <c r="I63" i="31"/>
  <c r="G63" i="31"/>
  <c r="E63" i="31"/>
  <c r="F62" i="31"/>
  <c r="N63" i="31" s="1"/>
  <c r="N60" i="31"/>
  <c r="M60" i="31"/>
  <c r="L60" i="31"/>
  <c r="K60" i="31"/>
  <c r="J60" i="31"/>
  <c r="I60" i="31"/>
  <c r="H60" i="31"/>
  <c r="G60" i="31"/>
  <c r="F60" i="31"/>
  <c r="E60" i="31"/>
  <c r="N59" i="31"/>
  <c r="M59" i="31"/>
  <c r="L59" i="31"/>
  <c r="K59" i="31"/>
  <c r="J59" i="31"/>
  <c r="I59" i="31"/>
  <c r="H59" i="31"/>
  <c r="G59" i="31"/>
  <c r="F59" i="31"/>
  <c r="E59" i="31"/>
  <c r="N58" i="31"/>
  <c r="M58" i="31"/>
  <c r="L58" i="31"/>
  <c r="K58" i="31"/>
  <c r="J58" i="31"/>
  <c r="I58" i="31"/>
  <c r="H58" i="31"/>
  <c r="G58" i="31"/>
  <c r="F58" i="31"/>
  <c r="E58" i="31"/>
  <c r="N57" i="31"/>
  <c r="M57" i="31"/>
  <c r="L57" i="31"/>
  <c r="K57" i="31"/>
  <c r="J57" i="31"/>
  <c r="I57" i="31"/>
  <c r="H57" i="31"/>
  <c r="G57" i="31"/>
  <c r="F57" i="31"/>
  <c r="E57" i="31"/>
  <c r="N56" i="31"/>
  <c r="M56" i="31"/>
  <c r="L56" i="31"/>
  <c r="K56" i="31"/>
  <c r="J56" i="31"/>
  <c r="I56" i="31"/>
  <c r="H56" i="31"/>
  <c r="G56" i="31"/>
  <c r="F56" i="31"/>
  <c r="E56" i="31"/>
  <c r="M53" i="31"/>
  <c r="K53" i="31"/>
  <c r="I53" i="31"/>
  <c r="G53" i="31"/>
  <c r="E53" i="31"/>
  <c r="F52" i="31"/>
  <c r="N53" i="31" s="1"/>
  <c r="N29" i="31"/>
  <c r="M29" i="31"/>
  <c r="L29" i="31"/>
  <c r="K29" i="31"/>
  <c r="J29" i="31"/>
  <c r="I29" i="31"/>
  <c r="H29" i="31"/>
  <c r="G29" i="31"/>
  <c r="F29" i="31"/>
  <c r="E29" i="31"/>
  <c r="D32" i="31" s="1"/>
  <c r="T23" i="31"/>
  <c r="N19" i="31"/>
  <c r="M19" i="31"/>
  <c r="L19" i="31"/>
  <c r="K19" i="31"/>
  <c r="J19" i="31"/>
  <c r="I19" i="31"/>
  <c r="H19" i="31"/>
  <c r="G19" i="31"/>
  <c r="F19" i="31"/>
  <c r="E19" i="31"/>
  <c r="D22" i="31" s="1"/>
  <c r="F11" i="31"/>
  <c r="F9" i="31"/>
  <c r="E6" i="31"/>
  <c r="E5" i="31"/>
  <c r="E4" i="31"/>
  <c r="N70" i="30"/>
  <c r="M70" i="30"/>
  <c r="L70" i="30"/>
  <c r="K70" i="30"/>
  <c r="J70" i="30"/>
  <c r="I70" i="30"/>
  <c r="H70" i="30"/>
  <c r="G70" i="30"/>
  <c r="N69" i="30"/>
  <c r="M69" i="30"/>
  <c r="L69" i="30"/>
  <c r="K69" i="30"/>
  <c r="J69" i="30"/>
  <c r="I69" i="30"/>
  <c r="H69" i="30"/>
  <c r="G69" i="30"/>
  <c r="F69" i="30"/>
  <c r="E69" i="30"/>
  <c r="N68" i="30"/>
  <c r="M68" i="30"/>
  <c r="L68" i="30"/>
  <c r="K68" i="30"/>
  <c r="J68" i="30"/>
  <c r="I68" i="30"/>
  <c r="H68" i="30"/>
  <c r="G68" i="30"/>
  <c r="F68" i="30"/>
  <c r="E68" i="30"/>
  <c r="N67" i="30"/>
  <c r="M67" i="30"/>
  <c r="L67" i="30"/>
  <c r="K67" i="30"/>
  <c r="J67" i="30"/>
  <c r="I67" i="30"/>
  <c r="H67" i="30"/>
  <c r="G67" i="30"/>
  <c r="F67" i="30"/>
  <c r="E67" i="30"/>
  <c r="N66" i="30"/>
  <c r="M66" i="30"/>
  <c r="L66" i="30"/>
  <c r="K66" i="30"/>
  <c r="J66" i="30"/>
  <c r="I66" i="30"/>
  <c r="H66" i="30"/>
  <c r="G66" i="30"/>
  <c r="F66" i="30"/>
  <c r="E66" i="30"/>
  <c r="F62" i="30"/>
  <c r="M63" i="30" s="1"/>
  <c r="N60" i="30"/>
  <c r="M60" i="30"/>
  <c r="L60" i="30"/>
  <c r="K60" i="30"/>
  <c r="J60" i="30"/>
  <c r="I60" i="30"/>
  <c r="H60" i="30"/>
  <c r="G60" i="30"/>
  <c r="F60" i="30"/>
  <c r="E60" i="30"/>
  <c r="N59" i="30"/>
  <c r="M59" i="30"/>
  <c r="L59" i="30"/>
  <c r="K59" i="30"/>
  <c r="J59" i="30"/>
  <c r="I59" i="30"/>
  <c r="H59" i="30"/>
  <c r="G59" i="30"/>
  <c r="F59" i="30"/>
  <c r="E59" i="30"/>
  <c r="N58" i="30"/>
  <c r="M58" i="30"/>
  <c r="L58" i="30"/>
  <c r="K58" i="30"/>
  <c r="J58" i="30"/>
  <c r="I58" i="30"/>
  <c r="H58" i="30"/>
  <c r="G58" i="30"/>
  <c r="F58" i="30"/>
  <c r="E58" i="30"/>
  <c r="N57" i="30"/>
  <c r="M57" i="30"/>
  <c r="L57" i="30"/>
  <c r="K57" i="30"/>
  <c r="J57" i="30"/>
  <c r="I57" i="30"/>
  <c r="H57" i="30"/>
  <c r="G57" i="30"/>
  <c r="F57" i="30"/>
  <c r="E57" i="30"/>
  <c r="N56" i="30"/>
  <c r="M56" i="30"/>
  <c r="L56" i="30"/>
  <c r="K56" i="30"/>
  <c r="J56" i="30"/>
  <c r="I56" i="30"/>
  <c r="H56" i="30"/>
  <c r="G56" i="30"/>
  <c r="F56" i="30"/>
  <c r="E56" i="30"/>
  <c r="F52" i="30"/>
  <c r="M53" i="30" s="1"/>
  <c r="N29" i="30"/>
  <c r="M29" i="30"/>
  <c r="L29" i="30"/>
  <c r="K29" i="30"/>
  <c r="J29" i="30"/>
  <c r="I29" i="30"/>
  <c r="H29" i="30"/>
  <c r="G29" i="30"/>
  <c r="F29" i="30"/>
  <c r="E29" i="30"/>
  <c r="D32" i="30" s="1"/>
  <c r="T23" i="30"/>
  <c r="N19" i="30"/>
  <c r="M19" i="30"/>
  <c r="L19" i="30"/>
  <c r="K19" i="30"/>
  <c r="J19" i="30"/>
  <c r="I19" i="30"/>
  <c r="H19" i="30"/>
  <c r="G19" i="30"/>
  <c r="F19" i="30"/>
  <c r="E19" i="30"/>
  <c r="D22" i="30" s="1"/>
  <c r="F11" i="30"/>
  <c r="F9" i="30"/>
  <c r="E6" i="30"/>
  <c r="E5" i="30"/>
  <c r="E4" i="30"/>
  <c r="N70" i="29"/>
  <c r="M70" i="29"/>
  <c r="L70" i="29"/>
  <c r="K70" i="29"/>
  <c r="J70" i="29"/>
  <c r="I70" i="29"/>
  <c r="H70" i="29"/>
  <c r="G70" i="29"/>
  <c r="N69" i="29"/>
  <c r="M69" i="29"/>
  <c r="L69" i="29"/>
  <c r="K69" i="29"/>
  <c r="J69" i="29"/>
  <c r="I69" i="29"/>
  <c r="H69" i="29"/>
  <c r="G69" i="29"/>
  <c r="F69" i="29"/>
  <c r="E69" i="29"/>
  <c r="N68" i="29"/>
  <c r="M68" i="29"/>
  <c r="L68" i="29"/>
  <c r="K68" i="29"/>
  <c r="J68" i="29"/>
  <c r="I68" i="29"/>
  <c r="H68" i="29"/>
  <c r="G68" i="29"/>
  <c r="F68" i="29"/>
  <c r="E68" i="29"/>
  <c r="N67" i="29"/>
  <c r="M67" i="29"/>
  <c r="L67" i="29"/>
  <c r="K67" i="29"/>
  <c r="J67" i="29"/>
  <c r="I67" i="29"/>
  <c r="H67" i="29"/>
  <c r="G67" i="29"/>
  <c r="F67" i="29"/>
  <c r="E67" i="29"/>
  <c r="N66" i="29"/>
  <c r="M66" i="29"/>
  <c r="L66" i="29"/>
  <c r="K66" i="29"/>
  <c r="J66" i="29"/>
  <c r="I66" i="29"/>
  <c r="H66" i="29"/>
  <c r="G66" i="29"/>
  <c r="F66" i="29"/>
  <c r="E66" i="29"/>
  <c r="M63" i="29"/>
  <c r="K63" i="29"/>
  <c r="I63" i="29"/>
  <c r="G63" i="29"/>
  <c r="E63" i="29"/>
  <c r="F62" i="29"/>
  <c r="N63" i="29" s="1"/>
  <c r="N60" i="29"/>
  <c r="M60" i="29"/>
  <c r="L60" i="29"/>
  <c r="K60" i="29"/>
  <c r="J60" i="29"/>
  <c r="I60" i="29"/>
  <c r="H60" i="29"/>
  <c r="G60" i="29"/>
  <c r="F60" i="29"/>
  <c r="E60" i="29"/>
  <c r="N59" i="29"/>
  <c r="M59" i="29"/>
  <c r="L59" i="29"/>
  <c r="K59" i="29"/>
  <c r="J59" i="29"/>
  <c r="I59" i="29"/>
  <c r="H59" i="29"/>
  <c r="G59" i="29"/>
  <c r="F59" i="29"/>
  <c r="E59" i="29"/>
  <c r="N58" i="29"/>
  <c r="M58" i="29"/>
  <c r="L58" i="29"/>
  <c r="K58" i="29"/>
  <c r="J58" i="29"/>
  <c r="I58" i="29"/>
  <c r="H58" i="29"/>
  <c r="G58" i="29"/>
  <c r="F58" i="29"/>
  <c r="E58" i="29"/>
  <c r="N57" i="29"/>
  <c r="M57" i="29"/>
  <c r="L57" i="29"/>
  <c r="K57" i="29"/>
  <c r="J57" i="29"/>
  <c r="I57" i="29"/>
  <c r="H57" i="29"/>
  <c r="G57" i="29"/>
  <c r="F57" i="29"/>
  <c r="E57" i="29"/>
  <c r="N56" i="29"/>
  <c r="M56" i="29"/>
  <c r="L56" i="29"/>
  <c r="K56" i="29"/>
  <c r="J56" i="29"/>
  <c r="I56" i="29"/>
  <c r="H56" i="29"/>
  <c r="G56" i="29"/>
  <c r="F56" i="29"/>
  <c r="E56" i="29"/>
  <c r="M53" i="29"/>
  <c r="K53" i="29"/>
  <c r="I53" i="29"/>
  <c r="G53" i="29"/>
  <c r="E53" i="29"/>
  <c r="F52" i="29"/>
  <c r="N53" i="29" s="1"/>
  <c r="N29" i="29"/>
  <c r="M29" i="29"/>
  <c r="L29" i="29"/>
  <c r="K29" i="29"/>
  <c r="J29" i="29"/>
  <c r="I29" i="29"/>
  <c r="H29" i="29"/>
  <c r="G29" i="29"/>
  <c r="F29" i="29"/>
  <c r="E29" i="29"/>
  <c r="D32" i="29" s="1"/>
  <c r="T23" i="29"/>
  <c r="N19" i="29"/>
  <c r="M19" i="29"/>
  <c r="L19" i="29"/>
  <c r="K19" i="29"/>
  <c r="J19" i="29"/>
  <c r="I19" i="29"/>
  <c r="H19" i="29"/>
  <c r="G19" i="29"/>
  <c r="F19" i="29"/>
  <c r="E19" i="29"/>
  <c r="D22" i="29" s="1"/>
  <c r="F11" i="29"/>
  <c r="F9" i="29"/>
  <c r="E6" i="29"/>
  <c r="E5" i="29"/>
  <c r="E4" i="29"/>
  <c r="N70" i="28"/>
  <c r="M70" i="28"/>
  <c r="L70" i="28"/>
  <c r="K70" i="28"/>
  <c r="J70" i="28"/>
  <c r="I70" i="28"/>
  <c r="H70" i="28"/>
  <c r="G70" i="28"/>
  <c r="N69" i="28"/>
  <c r="M69" i="28"/>
  <c r="L69" i="28"/>
  <c r="K69" i="28"/>
  <c r="J69" i="28"/>
  <c r="I69" i="28"/>
  <c r="H69" i="28"/>
  <c r="G69" i="28"/>
  <c r="F69" i="28"/>
  <c r="E69" i="28"/>
  <c r="N68" i="28"/>
  <c r="M68" i="28"/>
  <c r="L68" i="28"/>
  <c r="K68" i="28"/>
  <c r="J68" i="28"/>
  <c r="I68" i="28"/>
  <c r="H68" i="28"/>
  <c r="G68" i="28"/>
  <c r="F68" i="28"/>
  <c r="E68" i="28"/>
  <c r="N67" i="28"/>
  <c r="M67" i="28"/>
  <c r="L67" i="28"/>
  <c r="K67" i="28"/>
  <c r="J67" i="28"/>
  <c r="I67" i="28"/>
  <c r="H67" i="28"/>
  <c r="G67" i="28"/>
  <c r="F67" i="28"/>
  <c r="E67" i="28"/>
  <c r="N66" i="28"/>
  <c r="M66" i="28"/>
  <c r="L66" i="28"/>
  <c r="K66" i="28"/>
  <c r="J66" i="28"/>
  <c r="I66" i="28"/>
  <c r="H66" i="28"/>
  <c r="G66" i="28"/>
  <c r="F66" i="28"/>
  <c r="E66" i="28"/>
  <c r="F62" i="28"/>
  <c r="M63" i="28" s="1"/>
  <c r="N60" i="28"/>
  <c r="M60" i="28"/>
  <c r="L60" i="28"/>
  <c r="K60" i="28"/>
  <c r="J60" i="28"/>
  <c r="I60" i="28"/>
  <c r="H60" i="28"/>
  <c r="G60" i="28"/>
  <c r="F60" i="28"/>
  <c r="E60" i="28"/>
  <c r="N59" i="28"/>
  <c r="M59" i="28"/>
  <c r="L59" i="28"/>
  <c r="K59" i="28"/>
  <c r="J59" i="28"/>
  <c r="I59" i="28"/>
  <c r="H59" i="28"/>
  <c r="G59" i="28"/>
  <c r="F59" i="28"/>
  <c r="E59" i="28"/>
  <c r="N58" i="28"/>
  <c r="M58" i="28"/>
  <c r="L58" i="28"/>
  <c r="K58" i="28"/>
  <c r="J58" i="28"/>
  <c r="I58" i="28"/>
  <c r="H58" i="28"/>
  <c r="G58" i="28"/>
  <c r="F58" i="28"/>
  <c r="E58" i="28"/>
  <c r="N57" i="28"/>
  <c r="M57" i="28"/>
  <c r="L57" i="28"/>
  <c r="K57" i="28"/>
  <c r="J57" i="28"/>
  <c r="I57" i="28"/>
  <c r="H57" i="28"/>
  <c r="G57" i="28"/>
  <c r="F57" i="28"/>
  <c r="E57" i="28"/>
  <c r="N56" i="28"/>
  <c r="M56" i="28"/>
  <c r="L56" i="28"/>
  <c r="K56" i="28"/>
  <c r="J56" i="28"/>
  <c r="I56" i="28"/>
  <c r="H56" i="28"/>
  <c r="G56" i="28"/>
  <c r="F56" i="28"/>
  <c r="E56" i="28"/>
  <c r="F52" i="28"/>
  <c r="M53" i="28" s="1"/>
  <c r="N29" i="28"/>
  <c r="M29" i="28"/>
  <c r="L29" i="28"/>
  <c r="K29" i="28"/>
  <c r="J29" i="28"/>
  <c r="I29" i="28"/>
  <c r="H29" i="28"/>
  <c r="G29" i="28"/>
  <c r="F29" i="28"/>
  <c r="E29" i="28"/>
  <c r="D32" i="28" s="1"/>
  <c r="T23" i="28"/>
  <c r="N19" i="28"/>
  <c r="M19" i="28"/>
  <c r="L19" i="28"/>
  <c r="K19" i="28"/>
  <c r="J19" i="28"/>
  <c r="I19" i="28"/>
  <c r="H19" i="28"/>
  <c r="G19" i="28"/>
  <c r="F19" i="28"/>
  <c r="E19" i="28"/>
  <c r="D22" i="28" s="1"/>
  <c r="F11" i="28"/>
  <c r="F9" i="28"/>
  <c r="E6" i="28"/>
  <c r="E5" i="28"/>
  <c r="E4" i="28"/>
  <c r="N70" i="27"/>
  <c r="M70" i="27"/>
  <c r="L70" i="27"/>
  <c r="K70" i="27"/>
  <c r="J70" i="27"/>
  <c r="I70" i="27"/>
  <c r="H70" i="27"/>
  <c r="G70" i="27"/>
  <c r="N69" i="27"/>
  <c r="M69" i="27"/>
  <c r="L69" i="27"/>
  <c r="K69" i="27"/>
  <c r="J69" i="27"/>
  <c r="I69" i="27"/>
  <c r="H69" i="27"/>
  <c r="G69" i="27"/>
  <c r="F69" i="27"/>
  <c r="E69" i="27"/>
  <c r="N68" i="27"/>
  <c r="M68" i="27"/>
  <c r="L68" i="27"/>
  <c r="K68" i="27"/>
  <c r="J68" i="27"/>
  <c r="I68" i="27"/>
  <c r="H68" i="27"/>
  <c r="G68" i="27"/>
  <c r="F68" i="27"/>
  <c r="E68" i="27"/>
  <c r="N67" i="27"/>
  <c r="M67" i="27"/>
  <c r="L67" i="27"/>
  <c r="K67" i="27"/>
  <c r="J67" i="27"/>
  <c r="I67" i="27"/>
  <c r="H67" i="27"/>
  <c r="G67" i="27"/>
  <c r="F67" i="27"/>
  <c r="E67" i="27"/>
  <c r="N66" i="27"/>
  <c r="M66" i="27"/>
  <c r="L66" i="27"/>
  <c r="K66" i="27"/>
  <c r="J66" i="27"/>
  <c r="I66" i="27"/>
  <c r="H66" i="27"/>
  <c r="G66" i="27"/>
  <c r="F66" i="27"/>
  <c r="E66" i="27"/>
  <c r="F62" i="27"/>
  <c r="M63" i="27" s="1"/>
  <c r="N60" i="27"/>
  <c r="M60" i="27"/>
  <c r="L60" i="27"/>
  <c r="K60" i="27"/>
  <c r="J60" i="27"/>
  <c r="I60" i="27"/>
  <c r="H60" i="27"/>
  <c r="G60" i="27"/>
  <c r="F60" i="27"/>
  <c r="E60" i="27"/>
  <c r="N59" i="27"/>
  <c r="M59" i="27"/>
  <c r="L59" i="27"/>
  <c r="K59" i="27"/>
  <c r="J59" i="27"/>
  <c r="I59" i="27"/>
  <c r="H59" i="27"/>
  <c r="G59" i="27"/>
  <c r="F59" i="27"/>
  <c r="E59" i="27"/>
  <c r="N58" i="27"/>
  <c r="M58" i="27"/>
  <c r="L58" i="27"/>
  <c r="K58" i="27"/>
  <c r="J58" i="27"/>
  <c r="I58" i="27"/>
  <c r="H58" i="27"/>
  <c r="G58" i="27"/>
  <c r="F58" i="27"/>
  <c r="E58" i="27"/>
  <c r="N57" i="27"/>
  <c r="M57" i="27"/>
  <c r="L57" i="27"/>
  <c r="K57" i="27"/>
  <c r="J57" i="27"/>
  <c r="I57" i="27"/>
  <c r="H57" i="27"/>
  <c r="G57" i="27"/>
  <c r="F57" i="27"/>
  <c r="N56" i="27"/>
  <c r="M56" i="27"/>
  <c r="L56" i="27"/>
  <c r="K56" i="27"/>
  <c r="J56" i="27"/>
  <c r="I56" i="27"/>
  <c r="H56" i="27"/>
  <c r="G56" i="27"/>
  <c r="F56" i="27"/>
  <c r="E56" i="27"/>
  <c r="M53" i="27"/>
  <c r="K53" i="27"/>
  <c r="I53" i="27"/>
  <c r="G53" i="27"/>
  <c r="E53" i="27"/>
  <c r="F52" i="27"/>
  <c r="N53" i="27" s="1"/>
  <c r="N29" i="27"/>
  <c r="M29" i="27"/>
  <c r="L29" i="27"/>
  <c r="K29" i="27"/>
  <c r="J29" i="27"/>
  <c r="I29" i="27"/>
  <c r="H29" i="27"/>
  <c r="G29" i="27"/>
  <c r="F29" i="27"/>
  <c r="E29" i="27"/>
  <c r="D32" i="27" s="1"/>
  <c r="T23" i="27"/>
  <c r="N19" i="27"/>
  <c r="M19" i="27"/>
  <c r="L19" i="27"/>
  <c r="K19" i="27"/>
  <c r="J19" i="27"/>
  <c r="I19" i="27"/>
  <c r="H19" i="27"/>
  <c r="G19" i="27"/>
  <c r="F19" i="27"/>
  <c r="E19" i="27"/>
  <c r="D22" i="27" s="1"/>
  <c r="F11" i="27"/>
  <c r="F9" i="27"/>
  <c r="E6" i="27"/>
  <c r="E5" i="27"/>
  <c r="E4" i="27"/>
  <c r="M31" i="34" l="1"/>
  <c r="K31" i="34"/>
  <c r="I31" i="34"/>
  <c r="G31" i="34"/>
  <c r="N31" i="34"/>
  <c r="L31" i="34"/>
  <c r="J31" i="34"/>
  <c r="H31" i="34"/>
  <c r="F31" i="34"/>
  <c r="M21" i="34"/>
  <c r="K21" i="34"/>
  <c r="I21" i="34"/>
  <c r="G21" i="34"/>
  <c r="N21" i="34"/>
  <c r="L21" i="34"/>
  <c r="J21" i="34"/>
  <c r="H21" i="34"/>
  <c r="F21" i="34"/>
  <c r="E21" i="34" s="1"/>
  <c r="E31" i="34"/>
  <c r="F53" i="34"/>
  <c r="H53" i="34"/>
  <c r="J53" i="34"/>
  <c r="L53" i="34"/>
  <c r="N53" i="34"/>
  <c r="F63" i="34"/>
  <c r="H63" i="34"/>
  <c r="J63" i="34"/>
  <c r="L63" i="34"/>
  <c r="N63" i="34"/>
  <c r="E53" i="34"/>
  <c r="G53" i="34"/>
  <c r="I53" i="34"/>
  <c r="K53" i="34"/>
  <c r="E63" i="34"/>
  <c r="G63" i="34"/>
  <c r="I63" i="34"/>
  <c r="K63" i="34"/>
  <c r="M31" i="33"/>
  <c r="K31" i="33"/>
  <c r="I31" i="33"/>
  <c r="G31" i="33"/>
  <c r="N31" i="33"/>
  <c r="L31" i="33"/>
  <c r="J31" i="33"/>
  <c r="H31" i="33"/>
  <c r="F31" i="33"/>
  <c r="M21" i="33"/>
  <c r="K21" i="33"/>
  <c r="I21" i="33"/>
  <c r="G21" i="33"/>
  <c r="N21" i="33"/>
  <c r="L21" i="33"/>
  <c r="J21" i="33"/>
  <c r="H21" i="33"/>
  <c r="F21" i="33"/>
  <c r="E21" i="33" s="1"/>
  <c r="E31" i="33"/>
  <c r="F53" i="33"/>
  <c r="H53" i="33"/>
  <c r="J53" i="33"/>
  <c r="L53" i="33"/>
  <c r="N53" i="33"/>
  <c r="F63" i="33"/>
  <c r="H63" i="33"/>
  <c r="J63" i="33"/>
  <c r="L63" i="33"/>
  <c r="N63" i="33"/>
  <c r="E53" i="33"/>
  <c r="G53" i="33"/>
  <c r="I53" i="33"/>
  <c r="K53" i="33"/>
  <c r="E63" i="33"/>
  <c r="G63" i="33"/>
  <c r="I63" i="33"/>
  <c r="K63" i="33"/>
  <c r="M31" i="32"/>
  <c r="K31" i="32"/>
  <c r="I31" i="32"/>
  <c r="G31" i="32"/>
  <c r="N31" i="32"/>
  <c r="L31" i="32"/>
  <c r="J31" i="32"/>
  <c r="H31" i="32"/>
  <c r="F31" i="32"/>
  <c r="M21" i="32"/>
  <c r="K21" i="32"/>
  <c r="I21" i="32"/>
  <c r="G21" i="32"/>
  <c r="N21" i="32"/>
  <c r="L21" i="32"/>
  <c r="J21" i="32"/>
  <c r="H21" i="32"/>
  <c r="F21" i="32"/>
  <c r="E21" i="32" s="1"/>
  <c r="E31" i="32"/>
  <c r="F53" i="32"/>
  <c r="H53" i="32"/>
  <c r="J53" i="32"/>
  <c r="L53" i="32"/>
  <c r="N53" i="32"/>
  <c r="F63" i="32"/>
  <c r="H63" i="32"/>
  <c r="J63" i="32"/>
  <c r="L63" i="32"/>
  <c r="N63" i="32"/>
  <c r="E53" i="32"/>
  <c r="G53" i="32"/>
  <c r="I53" i="32"/>
  <c r="K53" i="32"/>
  <c r="E63" i="32"/>
  <c r="G63" i="32"/>
  <c r="I63" i="32"/>
  <c r="K63" i="32"/>
  <c r="M31" i="31"/>
  <c r="K31" i="31"/>
  <c r="I31" i="31"/>
  <c r="G31" i="31"/>
  <c r="N31" i="31"/>
  <c r="L31" i="31"/>
  <c r="J31" i="31"/>
  <c r="H31" i="31"/>
  <c r="F31" i="31"/>
  <c r="E31" i="31" s="1"/>
  <c r="M21" i="31"/>
  <c r="K21" i="31"/>
  <c r="I21" i="31"/>
  <c r="G21" i="31"/>
  <c r="N21" i="31"/>
  <c r="L21" i="31"/>
  <c r="J21" i="31"/>
  <c r="H21" i="31"/>
  <c r="F21" i="31"/>
  <c r="E21" i="31" s="1"/>
  <c r="F53" i="31"/>
  <c r="H53" i="31"/>
  <c r="J53" i="31"/>
  <c r="L53" i="31"/>
  <c r="F63" i="31"/>
  <c r="H63" i="31"/>
  <c r="J63" i="31"/>
  <c r="L63" i="31"/>
  <c r="M31" i="30"/>
  <c r="K31" i="30"/>
  <c r="I31" i="30"/>
  <c r="G31" i="30"/>
  <c r="N31" i="30"/>
  <c r="L31" i="30"/>
  <c r="J31" i="30"/>
  <c r="H31" i="30"/>
  <c r="F31" i="30"/>
  <c r="M21" i="30"/>
  <c r="K21" i="30"/>
  <c r="I21" i="30"/>
  <c r="G21" i="30"/>
  <c r="N21" i="30"/>
  <c r="L21" i="30"/>
  <c r="J21" i="30"/>
  <c r="H21" i="30"/>
  <c r="F21" i="30"/>
  <c r="E21" i="30" s="1"/>
  <c r="E31" i="30"/>
  <c r="F53" i="30"/>
  <c r="H53" i="30"/>
  <c r="J53" i="30"/>
  <c r="L53" i="30"/>
  <c r="N53" i="30"/>
  <c r="F63" i="30"/>
  <c r="H63" i="30"/>
  <c r="J63" i="30"/>
  <c r="L63" i="30"/>
  <c r="N63" i="30"/>
  <c r="E53" i="30"/>
  <c r="G53" i="30"/>
  <c r="I53" i="30"/>
  <c r="K53" i="30"/>
  <c r="E63" i="30"/>
  <c r="G63" i="30"/>
  <c r="I63" i="30"/>
  <c r="K63" i="30"/>
  <c r="M21" i="29"/>
  <c r="K21" i="29"/>
  <c r="I21" i="29"/>
  <c r="G21" i="29"/>
  <c r="N21" i="29"/>
  <c r="L21" i="29"/>
  <c r="J21" i="29"/>
  <c r="H21" i="29"/>
  <c r="F21" i="29"/>
  <c r="E21" i="29" s="1"/>
  <c r="M31" i="29"/>
  <c r="K31" i="29"/>
  <c r="I31" i="29"/>
  <c r="G31" i="29"/>
  <c r="N31" i="29"/>
  <c r="L31" i="29"/>
  <c r="J31" i="29"/>
  <c r="H31" i="29"/>
  <c r="F31" i="29"/>
  <c r="E31" i="29" s="1"/>
  <c r="F53" i="29"/>
  <c r="H53" i="29"/>
  <c r="J53" i="29"/>
  <c r="L53" i="29"/>
  <c r="F63" i="29"/>
  <c r="H63" i="29"/>
  <c r="D66" i="29" s="1"/>
  <c r="J63" i="29"/>
  <c r="L63" i="29"/>
  <c r="M21" i="28"/>
  <c r="K21" i="28"/>
  <c r="I21" i="28"/>
  <c r="G21" i="28"/>
  <c r="E21" i="28" s="1"/>
  <c r="N21" i="28"/>
  <c r="L21" i="28"/>
  <c r="J21" i="28"/>
  <c r="H21" i="28"/>
  <c r="F21" i="28"/>
  <c r="M31" i="28"/>
  <c r="K31" i="28"/>
  <c r="I31" i="28"/>
  <c r="G31" i="28"/>
  <c r="N31" i="28"/>
  <c r="L31" i="28"/>
  <c r="J31" i="28"/>
  <c r="H31" i="28"/>
  <c r="F31" i="28"/>
  <c r="E31" i="28" s="1"/>
  <c r="F53" i="28"/>
  <c r="H53" i="28"/>
  <c r="J53" i="28"/>
  <c r="L53" i="28"/>
  <c r="N53" i="28"/>
  <c r="F63" i="28"/>
  <c r="H63" i="28"/>
  <c r="J63" i="28"/>
  <c r="L63" i="28"/>
  <c r="N63" i="28"/>
  <c r="E53" i="28"/>
  <c r="G53" i="28"/>
  <c r="I53" i="28"/>
  <c r="K53" i="28"/>
  <c r="E63" i="28"/>
  <c r="G63" i="28"/>
  <c r="I63" i="28"/>
  <c r="K63" i="28"/>
  <c r="N21" i="27"/>
  <c r="L21" i="27"/>
  <c r="J21" i="27"/>
  <c r="H21" i="27"/>
  <c r="F21" i="27"/>
  <c r="M21" i="27"/>
  <c r="K21" i="27"/>
  <c r="I21" i="27"/>
  <c r="G21" i="27"/>
  <c r="N31" i="27"/>
  <c r="L31" i="27"/>
  <c r="J31" i="27"/>
  <c r="H31" i="27"/>
  <c r="F31" i="27"/>
  <c r="M31" i="27"/>
  <c r="K31" i="27"/>
  <c r="I31" i="27"/>
  <c r="G31" i="27"/>
  <c r="F63" i="27"/>
  <c r="H63" i="27"/>
  <c r="J63" i="27"/>
  <c r="L63" i="27"/>
  <c r="N63" i="27"/>
  <c r="F53" i="27"/>
  <c r="H53" i="27"/>
  <c r="J53" i="27"/>
  <c r="L53" i="27"/>
  <c r="E63" i="27"/>
  <c r="G63" i="27"/>
  <c r="I63" i="27"/>
  <c r="K63" i="27"/>
  <c r="N70" i="26"/>
  <c r="M70" i="26"/>
  <c r="L70" i="26"/>
  <c r="K70" i="26"/>
  <c r="J70" i="26"/>
  <c r="I70" i="26"/>
  <c r="H70" i="26"/>
  <c r="G70" i="26"/>
  <c r="N69" i="26"/>
  <c r="M69" i="26"/>
  <c r="L69" i="26"/>
  <c r="K69" i="26"/>
  <c r="J69" i="26"/>
  <c r="I69" i="26"/>
  <c r="H69" i="26"/>
  <c r="G69" i="26"/>
  <c r="F69" i="26"/>
  <c r="E69" i="26"/>
  <c r="N68" i="26"/>
  <c r="M68" i="26"/>
  <c r="L68" i="26"/>
  <c r="K68" i="26"/>
  <c r="J68" i="26"/>
  <c r="I68" i="26"/>
  <c r="H68" i="26"/>
  <c r="G68" i="26"/>
  <c r="F68" i="26"/>
  <c r="E68" i="26"/>
  <c r="N67" i="26"/>
  <c r="M67" i="26"/>
  <c r="L67" i="26"/>
  <c r="K67" i="26"/>
  <c r="J67" i="26"/>
  <c r="I67" i="26"/>
  <c r="H67" i="26"/>
  <c r="G67" i="26"/>
  <c r="F67" i="26"/>
  <c r="E67" i="26"/>
  <c r="N66" i="26"/>
  <c r="M66" i="26"/>
  <c r="L66" i="26"/>
  <c r="K66" i="26"/>
  <c r="J66" i="26"/>
  <c r="I66" i="26"/>
  <c r="H66" i="26"/>
  <c r="G66" i="26"/>
  <c r="F66" i="26"/>
  <c r="E66" i="26"/>
  <c r="F62" i="26"/>
  <c r="M63" i="26" s="1"/>
  <c r="N60" i="26"/>
  <c r="M60" i="26"/>
  <c r="L60" i="26"/>
  <c r="K60" i="26"/>
  <c r="J60" i="26"/>
  <c r="I60" i="26"/>
  <c r="H60" i="26"/>
  <c r="G60" i="26"/>
  <c r="F60" i="26"/>
  <c r="E60" i="26"/>
  <c r="N59" i="26"/>
  <c r="M59" i="26"/>
  <c r="L59" i="26"/>
  <c r="K59" i="26"/>
  <c r="J59" i="26"/>
  <c r="I59" i="26"/>
  <c r="H59" i="26"/>
  <c r="G59" i="26"/>
  <c r="F59" i="26"/>
  <c r="E59" i="26"/>
  <c r="N58" i="26"/>
  <c r="M58" i="26"/>
  <c r="L58" i="26"/>
  <c r="K58" i="26"/>
  <c r="J58" i="26"/>
  <c r="I58" i="26"/>
  <c r="H58" i="26"/>
  <c r="G58" i="26"/>
  <c r="F58" i="26"/>
  <c r="E58" i="26"/>
  <c r="N57" i="26"/>
  <c r="M57" i="26"/>
  <c r="L57" i="26"/>
  <c r="K57" i="26"/>
  <c r="J57" i="26"/>
  <c r="I57" i="26"/>
  <c r="H57" i="26"/>
  <c r="G57" i="26"/>
  <c r="F57" i="26"/>
  <c r="E57" i="26"/>
  <c r="N56" i="26"/>
  <c r="M56" i="26"/>
  <c r="L56" i="26"/>
  <c r="K56" i="26"/>
  <c r="J56" i="26"/>
  <c r="I56" i="26"/>
  <c r="H56" i="26"/>
  <c r="G56" i="26"/>
  <c r="F56" i="26"/>
  <c r="E56" i="26"/>
  <c r="F52" i="26"/>
  <c r="M53" i="26" s="1"/>
  <c r="N29" i="26"/>
  <c r="M29" i="26"/>
  <c r="L29" i="26"/>
  <c r="K29" i="26"/>
  <c r="J29" i="26"/>
  <c r="I29" i="26"/>
  <c r="H29" i="26"/>
  <c r="G29" i="26"/>
  <c r="F29" i="26"/>
  <c r="E29" i="26"/>
  <c r="D32" i="26" s="1"/>
  <c r="T23" i="26"/>
  <c r="N19" i="26"/>
  <c r="M19" i="26"/>
  <c r="L19" i="26"/>
  <c r="K19" i="26"/>
  <c r="J19" i="26"/>
  <c r="I19" i="26"/>
  <c r="H19" i="26"/>
  <c r="G19" i="26"/>
  <c r="F19" i="26"/>
  <c r="E19" i="26"/>
  <c r="F11" i="26"/>
  <c r="F9" i="26"/>
  <c r="E6" i="26"/>
  <c r="E4" i="26"/>
  <c r="N70" i="25"/>
  <c r="M70" i="25"/>
  <c r="L70" i="25"/>
  <c r="K70" i="25"/>
  <c r="J70" i="25"/>
  <c r="I70" i="25"/>
  <c r="H70" i="25"/>
  <c r="G70" i="25"/>
  <c r="N69" i="25"/>
  <c r="M69" i="25"/>
  <c r="L69" i="25"/>
  <c r="K69" i="25"/>
  <c r="J69" i="25"/>
  <c r="I69" i="25"/>
  <c r="H69" i="25"/>
  <c r="G69" i="25"/>
  <c r="F69" i="25"/>
  <c r="E69" i="25"/>
  <c r="N68" i="25"/>
  <c r="M68" i="25"/>
  <c r="L68" i="25"/>
  <c r="K68" i="25"/>
  <c r="J68" i="25"/>
  <c r="I68" i="25"/>
  <c r="H68" i="25"/>
  <c r="G68" i="25"/>
  <c r="F68" i="25"/>
  <c r="E68" i="25"/>
  <c r="N67" i="25"/>
  <c r="M67" i="25"/>
  <c r="L67" i="25"/>
  <c r="K67" i="25"/>
  <c r="J67" i="25"/>
  <c r="I67" i="25"/>
  <c r="H67" i="25"/>
  <c r="G67" i="25"/>
  <c r="F67" i="25"/>
  <c r="E67" i="25"/>
  <c r="N66" i="25"/>
  <c r="M66" i="25"/>
  <c r="L66" i="25"/>
  <c r="K66" i="25"/>
  <c r="J66" i="25"/>
  <c r="I66" i="25"/>
  <c r="H66" i="25"/>
  <c r="G66" i="25"/>
  <c r="F66" i="25"/>
  <c r="E66" i="25"/>
  <c r="M63" i="25"/>
  <c r="I63" i="25"/>
  <c r="E63" i="25"/>
  <c r="F62" i="25"/>
  <c r="N63" i="25" s="1"/>
  <c r="N60" i="25"/>
  <c r="M60" i="25"/>
  <c r="L60" i="25"/>
  <c r="K60" i="25"/>
  <c r="J60" i="25"/>
  <c r="I60" i="25"/>
  <c r="H60" i="25"/>
  <c r="G60" i="25"/>
  <c r="F60" i="25"/>
  <c r="E60" i="25"/>
  <c r="N59" i="25"/>
  <c r="M59" i="25"/>
  <c r="L59" i="25"/>
  <c r="K59" i="25"/>
  <c r="J59" i="25"/>
  <c r="I59" i="25"/>
  <c r="H59" i="25"/>
  <c r="G59" i="25"/>
  <c r="F59" i="25"/>
  <c r="E59" i="25"/>
  <c r="N58" i="25"/>
  <c r="M58" i="25"/>
  <c r="L58" i="25"/>
  <c r="K58" i="25"/>
  <c r="J58" i="25"/>
  <c r="I58" i="25"/>
  <c r="H58" i="25"/>
  <c r="G58" i="25"/>
  <c r="F58" i="25"/>
  <c r="E58" i="25"/>
  <c r="N57" i="25"/>
  <c r="M57" i="25"/>
  <c r="L57" i="25"/>
  <c r="K57" i="25"/>
  <c r="J57" i="25"/>
  <c r="I57" i="25"/>
  <c r="H57" i="25"/>
  <c r="G57" i="25"/>
  <c r="F57" i="25"/>
  <c r="E57" i="25"/>
  <c r="N56" i="25"/>
  <c r="M56" i="25"/>
  <c r="L56" i="25"/>
  <c r="K56" i="25"/>
  <c r="J56" i="25"/>
  <c r="I56" i="25"/>
  <c r="H56" i="25"/>
  <c r="G56" i="25"/>
  <c r="F56" i="25"/>
  <c r="E56" i="25"/>
  <c r="M53" i="25"/>
  <c r="I53" i="25"/>
  <c r="E53" i="25"/>
  <c r="F52" i="25"/>
  <c r="N53" i="25" s="1"/>
  <c r="N29" i="25"/>
  <c r="M29" i="25"/>
  <c r="L29" i="25"/>
  <c r="K29" i="25"/>
  <c r="J29" i="25"/>
  <c r="I29" i="25"/>
  <c r="H29" i="25"/>
  <c r="G29" i="25"/>
  <c r="F29" i="25"/>
  <c r="E29" i="25"/>
  <c r="T23" i="25"/>
  <c r="N19" i="25"/>
  <c r="M19" i="25"/>
  <c r="L19" i="25"/>
  <c r="K19" i="25"/>
  <c r="J19" i="25"/>
  <c r="I19" i="25"/>
  <c r="H19" i="25"/>
  <c r="G19" i="25"/>
  <c r="F19" i="25"/>
  <c r="E19" i="25"/>
  <c r="D22" i="25" s="1"/>
  <c r="F11" i="25"/>
  <c r="F9" i="25"/>
  <c r="E6" i="25"/>
  <c r="E4" i="25"/>
  <c r="N70" i="24"/>
  <c r="M70" i="24"/>
  <c r="L70" i="24"/>
  <c r="K70" i="24"/>
  <c r="J70" i="24"/>
  <c r="I70" i="24"/>
  <c r="H70" i="24"/>
  <c r="G70" i="24"/>
  <c r="N69" i="24"/>
  <c r="M69" i="24"/>
  <c r="L69" i="24"/>
  <c r="K69" i="24"/>
  <c r="J69" i="24"/>
  <c r="I69" i="24"/>
  <c r="H69" i="24"/>
  <c r="G69" i="24"/>
  <c r="F69" i="24"/>
  <c r="E69" i="24"/>
  <c r="N68" i="24"/>
  <c r="M68" i="24"/>
  <c r="L68" i="24"/>
  <c r="K68" i="24"/>
  <c r="J68" i="24"/>
  <c r="I68" i="24"/>
  <c r="H68" i="24"/>
  <c r="G68" i="24"/>
  <c r="F68" i="24"/>
  <c r="E68" i="24"/>
  <c r="N67" i="24"/>
  <c r="M67" i="24"/>
  <c r="L67" i="24"/>
  <c r="K67" i="24"/>
  <c r="J67" i="24"/>
  <c r="I67" i="24"/>
  <c r="H67" i="24"/>
  <c r="G67" i="24"/>
  <c r="F67" i="24"/>
  <c r="E67" i="24"/>
  <c r="N66" i="24"/>
  <c r="M66" i="24"/>
  <c r="L66" i="24"/>
  <c r="K66" i="24"/>
  <c r="J66" i="24"/>
  <c r="I66" i="24"/>
  <c r="H66" i="24"/>
  <c r="G66" i="24"/>
  <c r="F66" i="24"/>
  <c r="E66" i="24"/>
  <c r="M63" i="24"/>
  <c r="I63" i="24"/>
  <c r="E63" i="24"/>
  <c r="F62" i="24"/>
  <c r="N63" i="24" s="1"/>
  <c r="N60" i="24"/>
  <c r="M60" i="24"/>
  <c r="L60" i="24"/>
  <c r="K60" i="24"/>
  <c r="J60" i="24"/>
  <c r="I60" i="24"/>
  <c r="H60" i="24"/>
  <c r="G60" i="24"/>
  <c r="F60" i="24"/>
  <c r="E60" i="24"/>
  <c r="N59" i="24"/>
  <c r="M59" i="24"/>
  <c r="L59" i="24"/>
  <c r="K59" i="24"/>
  <c r="J59" i="24"/>
  <c r="I59" i="24"/>
  <c r="H59" i="24"/>
  <c r="G59" i="24"/>
  <c r="F59" i="24"/>
  <c r="E59" i="24"/>
  <c r="N58" i="24"/>
  <c r="M58" i="24"/>
  <c r="L58" i="24"/>
  <c r="K58" i="24"/>
  <c r="J58" i="24"/>
  <c r="I58" i="24"/>
  <c r="H58" i="24"/>
  <c r="G58" i="24"/>
  <c r="F58" i="24"/>
  <c r="E58" i="24"/>
  <c r="N57" i="24"/>
  <c r="M57" i="24"/>
  <c r="L57" i="24"/>
  <c r="K57" i="24"/>
  <c r="J57" i="24"/>
  <c r="I57" i="24"/>
  <c r="H57" i="24"/>
  <c r="G57" i="24"/>
  <c r="F57" i="24"/>
  <c r="E57" i="24"/>
  <c r="N56" i="24"/>
  <c r="M56" i="24"/>
  <c r="L56" i="24"/>
  <c r="K56" i="24"/>
  <c r="J56" i="24"/>
  <c r="I56" i="24"/>
  <c r="H56" i="24"/>
  <c r="G56" i="24"/>
  <c r="F56" i="24"/>
  <c r="E56" i="24"/>
  <c r="M53" i="24"/>
  <c r="I53" i="24"/>
  <c r="E53" i="24"/>
  <c r="F52" i="24"/>
  <c r="N53" i="24" s="1"/>
  <c r="N29" i="24"/>
  <c r="M29" i="24"/>
  <c r="L29" i="24"/>
  <c r="K29" i="24"/>
  <c r="J29" i="24"/>
  <c r="I29" i="24"/>
  <c r="H29" i="24"/>
  <c r="G29" i="24"/>
  <c r="F29" i="24"/>
  <c r="E29" i="24"/>
  <c r="T23" i="24"/>
  <c r="N19" i="24"/>
  <c r="M19" i="24"/>
  <c r="L19" i="24"/>
  <c r="K19" i="24"/>
  <c r="J19" i="24"/>
  <c r="I19" i="24"/>
  <c r="H19" i="24"/>
  <c r="G19" i="24"/>
  <c r="F19" i="24"/>
  <c r="E19" i="24"/>
  <c r="D22" i="24" s="1"/>
  <c r="F11" i="24"/>
  <c r="F9" i="24"/>
  <c r="E6" i="24"/>
  <c r="E4" i="24"/>
  <c r="N70" i="23"/>
  <c r="M70" i="23"/>
  <c r="L70" i="23"/>
  <c r="K70" i="23"/>
  <c r="J70" i="23"/>
  <c r="I70" i="23"/>
  <c r="H70" i="23"/>
  <c r="G70" i="23"/>
  <c r="N69" i="23"/>
  <c r="M69" i="23"/>
  <c r="L69" i="23"/>
  <c r="K69" i="23"/>
  <c r="J69" i="23"/>
  <c r="I69" i="23"/>
  <c r="H69" i="23"/>
  <c r="G69" i="23"/>
  <c r="F69" i="23"/>
  <c r="E69" i="23"/>
  <c r="N68" i="23"/>
  <c r="M68" i="23"/>
  <c r="L68" i="23"/>
  <c r="K68" i="23"/>
  <c r="J68" i="23"/>
  <c r="I68" i="23"/>
  <c r="H68" i="23"/>
  <c r="G68" i="23"/>
  <c r="F68" i="23"/>
  <c r="E68" i="23"/>
  <c r="N67" i="23"/>
  <c r="M67" i="23"/>
  <c r="L67" i="23"/>
  <c r="K67" i="23"/>
  <c r="J67" i="23"/>
  <c r="I67" i="23"/>
  <c r="H67" i="23"/>
  <c r="G67" i="23"/>
  <c r="F67" i="23"/>
  <c r="E67" i="23"/>
  <c r="N66" i="23"/>
  <c r="M66" i="23"/>
  <c r="L66" i="23"/>
  <c r="K66" i="23"/>
  <c r="J66" i="23"/>
  <c r="I66" i="23"/>
  <c r="H66" i="23"/>
  <c r="G66" i="23"/>
  <c r="F66" i="23"/>
  <c r="E66" i="23"/>
  <c r="M63" i="23"/>
  <c r="I63" i="23"/>
  <c r="E63" i="23"/>
  <c r="F62" i="23"/>
  <c r="N63" i="23" s="1"/>
  <c r="N60" i="23"/>
  <c r="M60" i="23"/>
  <c r="L60" i="23"/>
  <c r="K60" i="23"/>
  <c r="J60" i="23"/>
  <c r="I60" i="23"/>
  <c r="H60" i="23"/>
  <c r="G60" i="23"/>
  <c r="F60" i="23"/>
  <c r="E60" i="23"/>
  <c r="N59" i="23"/>
  <c r="M59" i="23"/>
  <c r="L59" i="23"/>
  <c r="K59" i="23"/>
  <c r="J59" i="23"/>
  <c r="I59" i="23"/>
  <c r="H59" i="23"/>
  <c r="G59" i="23"/>
  <c r="F59" i="23"/>
  <c r="E59" i="23"/>
  <c r="N58" i="23"/>
  <c r="M58" i="23"/>
  <c r="L58" i="23"/>
  <c r="K58" i="23"/>
  <c r="J58" i="23"/>
  <c r="I58" i="23"/>
  <c r="H58" i="23"/>
  <c r="G58" i="23"/>
  <c r="F58" i="23"/>
  <c r="E58" i="23"/>
  <c r="N57" i="23"/>
  <c r="M57" i="23"/>
  <c r="L57" i="23"/>
  <c r="K57" i="23"/>
  <c r="J57" i="23"/>
  <c r="I57" i="23"/>
  <c r="H57" i="23"/>
  <c r="G57" i="23"/>
  <c r="F57" i="23"/>
  <c r="E57" i="23"/>
  <c r="N56" i="23"/>
  <c r="M56" i="23"/>
  <c r="L56" i="23"/>
  <c r="K56" i="23"/>
  <c r="J56" i="23"/>
  <c r="I56" i="23"/>
  <c r="H56" i="23"/>
  <c r="G56" i="23"/>
  <c r="F56" i="23"/>
  <c r="E56" i="23"/>
  <c r="M53" i="23"/>
  <c r="I53" i="23"/>
  <c r="E53" i="23"/>
  <c r="F52" i="23"/>
  <c r="N53" i="23" s="1"/>
  <c r="N29" i="23"/>
  <c r="M29" i="23"/>
  <c r="L29" i="23"/>
  <c r="K29" i="23"/>
  <c r="J29" i="23"/>
  <c r="I29" i="23"/>
  <c r="H29" i="23"/>
  <c r="G29" i="23"/>
  <c r="F29" i="23"/>
  <c r="E29" i="23"/>
  <c r="T23" i="23"/>
  <c r="N19" i="23"/>
  <c r="M19" i="23"/>
  <c r="L19" i="23"/>
  <c r="K19" i="23"/>
  <c r="J19" i="23"/>
  <c r="I19" i="23"/>
  <c r="H19" i="23"/>
  <c r="G19" i="23"/>
  <c r="F19" i="23"/>
  <c r="E19" i="23"/>
  <c r="D22" i="23" s="1"/>
  <c r="F11" i="23"/>
  <c r="F9" i="23"/>
  <c r="E6" i="23"/>
  <c r="E4" i="23"/>
  <c r="N70" i="22"/>
  <c r="M70" i="22"/>
  <c r="L70" i="22"/>
  <c r="K70" i="22"/>
  <c r="J70" i="22"/>
  <c r="I70" i="22"/>
  <c r="H70" i="22"/>
  <c r="G70" i="22"/>
  <c r="N69" i="22"/>
  <c r="M69" i="22"/>
  <c r="L69" i="22"/>
  <c r="K69" i="22"/>
  <c r="J69" i="22"/>
  <c r="I69" i="22"/>
  <c r="H69" i="22"/>
  <c r="G69" i="22"/>
  <c r="F69" i="22"/>
  <c r="E69" i="22"/>
  <c r="N68" i="22"/>
  <c r="M68" i="22"/>
  <c r="L68" i="22"/>
  <c r="K68" i="22"/>
  <c r="J68" i="22"/>
  <c r="I68" i="22"/>
  <c r="H68" i="22"/>
  <c r="G68" i="22"/>
  <c r="F68" i="22"/>
  <c r="E68" i="22"/>
  <c r="N67" i="22"/>
  <c r="M67" i="22"/>
  <c r="L67" i="22"/>
  <c r="K67" i="22"/>
  <c r="J67" i="22"/>
  <c r="I67" i="22"/>
  <c r="H67" i="22"/>
  <c r="G67" i="22"/>
  <c r="F67" i="22"/>
  <c r="E67" i="22"/>
  <c r="N66" i="22"/>
  <c r="M66" i="22"/>
  <c r="L66" i="22"/>
  <c r="K66" i="22"/>
  <c r="J66" i="22"/>
  <c r="I66" i="22"/>
  <c r="H66" i="22"/>
  <c r="G66" i="22"/>
  <c r="F66" i="22"/>
  <c r="E66" i="22"/>
  <c r="M63" i="22"/>
  <c r="I63" i="22"/>
  <c r="E63" i="22"/>
  <c r="F62" i="22"/>
  <c r="N63" i="22" s="1"/>
  <c r="N60" i="22"/>
  <c r="M60" i="22"/>
  <c r="L60" i="22"/>
  <c r="K60" i="22"/>
  <c r="J60" i="22"/>
  <c r="I60" i="22"/>
  <c r="H60" i="22"/>
  <c r="G60" i="22"/>
  <c r="F60" i="22"/>
  <c r="E60" i="22"/>
  <c r="N59" i="22"/>
  <c r="M59" i="22"/>
  <c r="L59" i="22"/>
  <c r="K59" i="22"/>
  <c r="J59" i="22"/>
  <c r="I59" i="22"/>
  <c r="H59" i="22"/>
  <c r="G59" i="22"/>
  <c r="F59" i="22"/>
  <c r="E59" i="22"/>
  <c r="N58" i="22"/>
  <c r="M58" i="22"/>
  <c r="L58" i="22"/>
  <c r="K58" i="22"/>
  <c r="J58" i="22"/>
  <c r="I58" i="22"/>
  <c r="H58" i="22"/>
  <c r="G58" i="22"/>
  <c r="F58" i="22"/>
  <c r="E58" i="22"/>
  <c r="N57" i="22"/>
  <c r="M57" i="22"/>
  <c r="L57" i="22"/>
  <c r="K57" i="22"/>
  <c r="J57" i="22"/>
  <c r="I57" i="22"/>
  <c r="H57" i="22"/>
  <c r="G57" i="22"/>
  <c r="F57" i="22"/>
  <c r="N56" i="22"/>
  <c r="M56" i="22"/>
  <c r="L56" i="22"/>
  <c r="K56" i="22"/>
  <c r="J56" i="22"/>
  <c r="I56" i="22"/>
  <c r="H56" i="22"/>
  <c r="G56" i="22"/>
  <c r="F56" i="22"/>
  <c r="E56" i="22"/>
  <c r="M53" i="22"/>
  <c r="I53" i="22"/>
  <c r="E53" i="22"/>
  <c r="F52" i="22"/>
  <c r="N53" i="22" s="1"/>
  <c r="N29" i="22"/>
  <c r="M29" i="22"/>
  <c r="L29" i="22"/>
  <c r="K29" i="22"/>
  <c r="J29" i="22"/>
  <c r="I29" i="22"/>
  <c r="H29" i="22"/>
  <c r="G29" i="22"/>
  <c r="F29" i="22"/>
  <c r="E29" i="22"/>
  <c r="T23" i="22"/>
  <c r="N19" i="22"/>
  <c r="M19" i="22"/>
  <c r="L19" i="22"/>
  <c r="K19" i="22"/>
  <c r="J19" i="22"/>
  <c r="I19" i="22"/>
  <c r="H19" i="22"/>
  <c r="G19" i="22"/>
  <c r="F19" i="22"/>
  <c r="E19" i="22"/>
  <c r="D22" i="22" s="1"/>
  <c r="F11" i="22"/>
  <c r="F9" i="22"/>
  <c r="E6" i="22"/>
  <c r="E4" i="22"/>
  <c r="N70" i="21"/>
  <c r="M70" i="21"/>
  <c r="L70" i="21"/>
  <c r="K70" i="21"/>
  <c r="J70" i="21"/>
  <c r="I70" i="21"/>
  <c r="H70" i="21"/>
  <c r="G70" i="21"/>
  <c r="N69" i="21"/>
  <c r="M69" i="21"/>
  <c r="L69" i="21"/>
  <c r="K69" i="21"/>
  <c r="J69" i="21"/>
  <c r="I69" i="21"/>
  <c r="H69" i="21"/>
  <c r="G69" i="21"/>
  <c r="F69" i="21"/>
  <c r="E69" i="21"/>
  <c r="N68" i="21"/>
  <c r="M68" i="21"/>
  <c r="L68" i="21"/>
  <c r="K68" i="21"/>
  <c r="J68" i="21"/>
  <c r="I68" i="21"/>
  <c r="H68" i="21"/>
  <c r="G68" i="21"/>
  <c r="F68" i="21"/>
  <c r="E68" i="21"/>
  <c r="N67" i="21"/>
  <c r="M67" i="21"/>
  <c r="L67" i="21"/>
  <c r="K67" i="21"/>
  <c r="J67" i="21"/>
  <c r="I67" i="21"/>
  <c r="H67" i="21"/>
  <c r="G67" i="21"/>
  <c r="F67" i="21"/>
  <c r="E67" i="21"/>
  <c r="N66" i="21"/>
  <c r="M66" i="21"/>
  <c r="L66" i="21"/>
  <c r="K66" i="21"/>
  <c r="J66" i="21"/>
  <c r="I66" i="21"/>
  <c r="H66" i="21"/>
  <c r="G66" i="21"/>
  <c r="F66" i="21"/>
  <c r="E66" i="21"/>
  <c r="M63" i="21"/>
  <c r="I63" i="21"/>
  <c r="E63" i="21"/>
  <c r="F62" i="21"/>
  <c r="N63" i="21" s="1"/>
  <c r="N60" i="21"/>
  <c r="M60" i="21"/>
  <c r="L60" i="21"/>
  <c r="K60" i="21"/>
  <c r="J60" i="21"/>
  <c r="I60" i="21"/>
  <c r="H60" i="21"/>
  <c r="G60" i="21"/>
  <c r="F60" i="21"/>
  <c r="E60" i="21"/>
  <c r="N59" i="21"/>
  <c r="M59" i="21"/>
  <c r="L59" i="21"/>
  <c r="K59" i="21"/>
  <c r="J59" i="21"/>
  <c r="I59" i="21"/>
  <c r="H59" i="21"/>
  <c r="G59" i="21"/>
  <c r="F59" i="21"/>
  <c r="E59" i="21"/>
  <c r="N58" i="21"/>
  <c r="M58" i="21"/>
  <c r="L58" i="21"/>
  <c r="K58" i="21"/>
  <c r="J58" i="21"/>
  <c r="I58" i="21"/>
  <c r="H58" i="21"/>
  <c r="G58" i="21"/>
  <c r="F58" i="21"/>
  <c r="E58" i="21"/>
  <c r="N57" i="21"/>
  <c r="M57" i="21"/>
  <c r="L57" i="21"/>
  <c r="K57" i="21"/>
  <c r="J57" i="21"/>
  <c r="I57" i="21"/>
  <c r="H57" i="21"/>
  <c r="G57" i="21"/>
  <c r="F57" i="21"/>
  <c r="E57" i="21"/>
  <c r="N56" i="21"/>
  <c r="M56" i="21"/>
  <c r="L56" i="21"/>
  <c r="K56" i="21"/>
  <c r="J56" i="21"/>
  <c r="I56" i="21"/>
  <c r="H56" i="21"/>
  <c r="G56" i="21"/>
  <c r="F56" i="21"/>
  <c r="E56" i="21"/>
  <c r="M53" i="21"/>
  <c r="I53" i="21"/>
  <c r="E53" i="21"/>
  <c r="F52" i="21"/>
  <c r="N53" i="21" s="1"/>
  <c r="N29" i="21"/>
  <c r="M29" i="21"/>
  <c r="L29" i="21"/>
  <c r="K29" i="21"/>
  <c r="J29" i="21"/>
  <c r="I29" i="21"/>
  <c r="H29" i="21"/>
  <c r="G29" i="21"/>
  <c r="F29" i="21"/>
  <c r="E29" i="21"/>
  <c r="T23" i="21"/>
  <c r="N19" i="21"/>
  <c r="M19" i="21"/>
  <c r="L19" i="21"/>
  <c r="K19" i="21"/>
  <c r="J19" i="21"/>
  <c r="I19" i="21"/>
  <c r="H19" i="21"/>
  <c r="G19" i="21"/>
  <c r="F19" i="21"/>
  <c r="E19" i="21"/>
  <c r="D22" i="21" s="1"/>
  <c r="F11" i="21"/>
  <c r="F9" i="21"/>
  <c r="E6" i="21"/>
  <c r="E4" i="21"/>
  <c r="N70" i="20"/>
  <c r="M70" i="20"/>
  <c r="L70" i="20"/>
  <c r="K70" i="20"/>
  <c r="J70" i="20"/>
  <c r="I70" i="20"/>
  <c r="H70" i="20"/>
  <c r="G70" i="20"/>
  <c r="N69" i="20"/>
  <c r="M69" i="20"/>
  <c r="L69" i="20"/>
  <c r="K69" i="20"/>
  <c r="J69" i="20"/>
  <c r="I69" i="20"/>
  <c r="H69" i="20"/>
  <c r="G69" i="20"/>
  <c r="F69" i="20"/>
  <c r="E69" i="20"/>
  <c r="N68" i="20"/>
  <c r="M68" i="20"/>
  <c r="L68" i="20"/>
  <c r="K68" i="20"/>
  <c r="J68" i="20"/>
  <c r="I68" i="20"/>
  <c r="H68" i="20"/>
  <c r="G68" i="20"/>
  <c r="F68" i="20"/>
  <c r="E68" i="20"/>
  <c r="N67" i="20"/>
  <c r="M67" i="20"/>
  <c r="L67" i="20"/>
  <c r="K67" i="20"/>
  <c r="J67" i="20"/>
  <c r="I67" i="20"/>
  <c r="H67" i="20"/>
  <c r="G67" i="20"/>
  <c r="F67" i="20"/>
  <c r="E67" i="20"/>
  <c r="N66" i="20"/>
  <c r="M66" i="20"/>
  <c r="L66" i="20"/>
  <c r="K66" i="20"/>
  <c r="J66" i="20"/>
  <c r="I66" i="20"/>
  <c r="H66" i="20"/>
  <c r="G66" i="20"/>
  <c r="F66" i="20"/>
  <c r="E66" i="20"/>
  <c r="F62" i="20"/>
  <c r="M63" i="20" s="1"/>
  <c r="N60" i="20"/>
  <c r="M60" i="20"/>
  <c r="L60" i="20"/>
  <c r="K60" i="20"/>
  <c r="J60" i="20"/>
  <c r="I60" i="20"/>
  <c r="H60" i="20"/>
  <c r="G60" i="20"/>
  <c r="F60" i="20"/>
  <c r="E60" i="20"/>
  <c r="N59" i="20"/>
  <c r="M59" i="20"/>
  <c r="L59" i="20"/>
  <c r="K59" i="20"/>
  <c r="J59" i="20"/>
  <c r="I59" i="20"/>
  <c r="H59" i="20"/>
  <c r="G59" i="20"/>
  <c r="F59" i="20"/>
  <c r="E59" i="20"/>
  <c r="N58" i="20"/>
  <c r="M58" i="20"/>
  <c r="L58" i="20"/>
  <c r="K58" i="20"/>
  <c r="J58" i="20"/>
  <c r="I58" i="20"/>
  <c r="H58" i="20"/>
  <c r="G58" i="20"/>
  <c r="F58" i="20"/>
  <c r="E58" i="20"/>
  <c r="N57" i="20"/>
  <c r="M57" i="20"/>
  <c r="L57" i="20"/>
  <c r="K57" i="20"/>
  <c r="J57" i="20"/>
  <c r="I57" i="20"/>
  <c r="H57" i="20"/>
  <c r="G57" i="20"/>
  <c r="F57" i="20"/>
  <c r="E57" i="20"/>
  <c r="N56" i="20"/>
  <c r="M56" i="20"/>
  <c r="L56" i="20"/>
  <c r="K56" i="20"/>
  <c r="J56" i="20"/>
  <c r="I56" i="20"/>
  <c r="H56" i="20"/>
  <c r="G56" i="20"/>
  <c r="F56" i="20"/>
  <c r="E56" i="20"/>
  <c r="F52" i="20"/>
  <c r="M53" i="20" s="1"/>
  <c r="N29" i="20"/>
  <c r="M29" i="20"/>
  <c r="L29" i="20"/>
  <c r="K29" i="20"/>
  <c r="J29" i="20"/>
  <c r="I29" i="20"/>
  <c r="H29" i="20"/>
  <c r="G29" i="20"/>
  <c r="F29" i="20"/>
  <c r="E29" i="20"/>
  <c r="T23" i="20"/>
  <c r="N19" i="20"/>
  <c r="M19" i="20"/>
  <c r="L19" i="20"/>
  <c r="K19" i="20"/>
  <c r="J19" i="20"/>
  <c r="I19" i="20"/>
  <c r="H19" i="20"/>
  <c r="G19" i="20"/>
  <c r="F19" i="20"/>
  <c r="E19" i="20"/>
  <c r="D22" i="20" s="1"/>
  <c r="F11" i="20"/>
  <c r="F9" i="20"/>
  <c r="E6" i="20"/>
  <c r="E4" i="20"/>
  <c r="E7" i="18"/>
  <c r="E6" i="18"/>
  <c r="E4" i="18"/>
  <c r="E6" i="17"/>
  <c r="E4" i="17"/>
  <c r="D66" i="34" l="1"/>
  <c r="D56" i="34"/>
  <c r="D66" i="33"/>
  <c r="D56" i="33"/>
  <c r="D66" i="32"/>
  <c r="D56" i="32"/>
  <c r="D66" i="31"/>
  <c r="D56" i="31"/>
  <c r="D66" i="30"/>
  <c r="D56" i="30"/>
  <c r="M65" i="29"/>
  <c r="K65" i="29"/>
  <c r="I65" i="29"/>
  <c r="G65" i="29"/>
  <c r="N65" i="29"/>
  <c r="L65" i="29"/>
  <c r="J65" i="29"/>
  <c r="H65" i="29"/>
  <c r="F65" i="29"/>
  <c r="E65" i="29"/>
  <c r="D56" i="29"/>
  <c r="D66" i="28"/>
  <c r="D56" i="28"/>
  <c r="D66" i="27"/>
  <c r="E31" i="27"/>
  <c r="D56" i="27"/>
  <c r="E21" i="27"/>
  <c r="D32" i="20"/>
  <c r="D32" i="21"/>
  <c r="K31" i="21" s="1"/>
  <c r="G53" i="21"/>
  <c r="K53" i="21"/>
  <c r="G63" i="21"/>
  <c r="K63" i="21"/>
  <c r="D32" i="22"/>
  <c r="G53" i="22"/>
  <c r="K53" i="22"/>
  <c r="G63" i="22"/>
  <c r="K63" i="22"/>
  <c r="D32" i="23"/>
  <c r="M31" i="23" s="1"/>
  <c r="G53" i="23"/>
  <c r="K53" i="23"/>
  <c r="G63" i="23"/>
  <c r="K63" i="23"/>
  <c r="D32" i="24"/>
  <c r="G53" i="24"/>
  <c r="K53" i="24"/>
  <c r="G63" i="24"/>
  <c r="K63" i="24"/>
  <c r="D32" i="25"/>
  <c r="M31" i="25" s="1"/>
  <c r="G53" i="25"/>
  <c r="K53" i="25"/>
  <c r="G63" i="25"/>
  <c r="K63" i="25"/>
  <c r="D22" i="26"/>
  <c r="M31" i="26"/>
  <c r="K31" i="26"/>
  <c r="I31" i="26"/>
  <c r="G31" i="26"/>
  <c r="N31" i="26"/>
  <c r="L31" i="26"/>
  <c r="J31" i="26"/>
  <c r="H31" i="26"/>
  <c r="F31" i="26"/>
  <c r="M21" i="26"/>
  <c r="K21" i="26"/>
  <c r="I21" i="26"/>
  <c r="G21" i="26"/>
  <c r="N21" i="26"/>
  <c r="L21" i="26"/>
  <c r="J21" i="26"/>
  <c r="H21" i="26"/>
  <c r="F21" i="26"/>
  <c r="E31" i="26"/>
  <c r="F53" i="26"/>
  <c r="H53" i="26"/>
  <c r="J53" i="26"/>
  <c r="L53" i="26"/>
  <c r="N53" i="26"/>
  <c r="F63" i="26"/>
  <c r="H63" i="26"/>
  <c r="J63" i="26"/>
  <c r="L63" i="26"/>
  <c r="N63" i="26"/>
  <c r="E53" i="26"/>
  <c r="G53" i="26"/>
  <c r="I53" i="26"/>
  <c r="K53" i="26"/>
  <c r="E63" i="26"/>
  <c r="G63" i="26"/>
  <c r="I63" i="26"/>
  <c r="K63" i="26"/>
  <c r="K31" i="25"/>
  <c r="G31" i="25"/>
  <c r="L31" i="25"/>
  <c r="H31" i="25"/>
  <c r="M21" i="25"/>
  <c r="K21" i="25"/>
  <c r="I21" i="25"/>
  <c r="G21" i="25"/>
  <c r="N21" i="25"/>
  <c r="L21" i="25"/>
  <c r="J21" i="25"/>
  <c r="H21" i="25"/>
  <c r="F21" i="25"/>
  <c r="F53" i="25"/>
  <c r="H53" i="25"/>
  <c r="J53" i="25"/>
  <c r="L53" i="25"/>
  <c r="F63" i="25"/>
  <c r="H63" i="25"/>
  <c r="J63" i="25"/>
  <c r="L63" i="25"/>
  <c r="M31" i="24"/>
  <c r="K31" i="24"/>
  <c r="I31" i="24"/>
  <c r="G31" i="24"/>
  <c r="N31" i="24"/>
  <c r="L31" i="24"/>
  <c r="J31" i="24"/>
  <c r="H31" i="24"/>
  <c r="F31" i="24"/>
  <c r="M21" i="24"/>
  <c r="K21" i="24"/>
  <c r="I21" i="24"/>
  <c r="G21" i="24"/>
  <c r="N21" i="24"/>
  <c r="L21" i="24"/>
  <c r="J21" i="24"/>
  <c r="H21" i="24"/>
  <c r="F21" i="24"/>
  <c r="F53" i="24"/>
  <c r="H53" i="24"/>
  <c r="J53" i="24"/>
  <c r="L53" i="24"/>
  <c r="F63" i="24"/>
  <c r="H63" i="24"/>
  <c r="J63" i="24"/>
  <c r="L63" i="24"/>
  <c r="K31" i="23"/>
  <c r="G31" i="23"/>
  <c r="L31" i="23"/>
  <c r="H31" i="23"/>
  <c r="M21" i="23"/>
  <c r="K21" i="23"/>
  <c r="I21" i="23"/>
  <c r="G21" i="23"/>
  <c r="N21" i="23"/>
  <c r="L21" i="23"/>
  <c r="J21" i="23"/>
  <c r="H21" i="23"/>
  <c r="F21" i="23"/>
  <c r="F53" i="23"/>
  <c r="H53" i="23"/>
  <c r="J53" i="23"/>
  <c r="L53" i="23"/>
  <c r="F63" i="23"/>
  <c r="H63" i="23"/>
  <c r="J63" i="23"/>
  <c r="L63" i="23"/>
  <c r="N21" i="22"/>
  <c r="L21" i="22"/>
  <c r="J21" i="22"/>
  <c r="H21" i="22"/>
  <c r="F21" i="22"/>
  <c r="M21" i="22"/>
  <c r="K21" i="22"/>
  <c r="I21" i="22"/>
  <c r="G21" i="22"/>
  <c r="M31" i="22"/>
  <c r="K31" i="22"/>
  <c r="I31" i="22"/>
  <c r="G31" i="22"/>
  <c r="N31" i="22"/>
  <c r="L31" i="22"/>
  <c r="J31" i="22"/>
  <c r="H31" i="22"/>
  <c r="F31" i="22"/>
  <c r="F53" i="22"/>
  <c r="H53" i="22"/>
  <c r="J53" i="22"/>
  <c r="L53" i="22"/>
  <c r="F63" i="22"/>
  <c r="H63" i="22"/>
  <c r="J63" i="22"/>
  <c r="L63" i="22"/>
  <c r="M21" i="21"/>
  <c r="K21" i="21"/>
  <c r="I21" i="21"/>
  <c r="G21" i="21"/>
  <c r="N21" i="21"/>
  <c r="L21" i="21"/>
  <c r="J21" i="21"/>
  <c r="H21" i="21"/>
  <c r="F21" i="21"/>
  <c r="M31" i="21"/>
  <c r="I31" i="21"/>
  <c r="N31" i="21"/>
  <c r="J31" i="21"/>
  <c r="F31" i="21"/>
  <c r="F53" i="21"/>
  <c r="H53" i="21"/>
  <c r="J53" i="21"/>
  <c r="L53" i="21"/>
  <c r="F63" i="21"/>
  <c r="H63" i="21"/>
  <c r="J63" i="21"/>
  <c r="L63" i="21"/>
  <c r="M21" i="20"/>
  <c r="K21" i="20"/>
  <c r="I21" i="20"/>
  <c r="G21" i="20"/>
  <c r="N21" i="20"/>
  <c r="L21" i="20"/>
  <c r="J21" i="20"/>
  <c r="H21" i="20"/>
  <c r="F21" i="20"/>
  <c r="E21" i="20"/>
  <c r="M31" i="20"/>
  <c r="K31" i="20"/>
  <c r="I31" i="20"/>
  <c r="G31" i="20"/>
  <c r="N31" i="20"/>
  <c r="L31" i="20"/>
  <c r="J31" i="20"/>
  <c r="H31" i="20"/>
  <c r="F31" i="20"/>
  <c r="F53" i="20"/>
  <c r="H53" i="20"/>
  <c r="J53" i="20"/>
  <c r="L53" i="20"/>
  <c r="N53" i="20"/>
  <c r="F63" i="20"/>
  <c r="H63" i="20"/>
  <c r="J63" i="20"/>
  <c r="L63" i="20"/>
  <c r="N63" i="20"/>
  <c r="E53" i="20"/>
  <c r="G53" i="20"/>
  <c r="I53" i="20"/>
  <c r="K53" i="20"/>
  <c r="E63" i="20"/>
  <c r="G63" i="20"/>
  <c r="I63" i="20"/>
  <c r="K63" i="20"/>
  <c r="C33" i="15"/>
  <c r="C32" i="15"/>
  <c r="C29" i="15"/>
  <c r="C28" i="15"/>
  <c r="N65" i="34" l="1"/>
  <c r="L65" i="34"/>
  <c r="J65" i="34"/>
  <c r="H65" i="34"/>
  <c r="F65" i="34"/>
  <c r="G65" i="34"/>
  <c r="K65" i="34"/>
  <c r="I65" i="34"/>
  <c r="M65" i="34"/>
  <c r="N55" i="34"/>
  <c r="L55" i="34"/>
  <c r="J55" i="34"/>
  <c r="H55" i="34"/>
  <c r="F55" i="34"/>
  <c r="G55" i="34"/>
  <c r="K55" i="34"/>
  <c r="I55" i="34"/>
  <c r="M55" i="34"/>
  <c r="N65" i="33"/>
  <c r="L65" i="33"/>
  <c r="J65" i="33"/>
  <c r="H65" i="33"/>
  <c r="F65" i="33"/>
  <c r="G65" i="33"/>
  <c r="K65" i="33"/>
  <c r="I65" i="33"/>
  <c r="M65" i="33"/>
  <c r="N55" i="33"/>
  <c r="L55" i="33"/>
  <c r="J55" i="33"/>
  <c r="H55" i="33"/>
  <c r="F55" i="33"/>
  <c r="G55" i="33"/>
  <c r="K55" i="33"/>
  <c r="I55" i="33"/>
  <c r="M55" i="33"/>
  <c r="N65" i="32"/>
  <c r="L65" i="32"/>
  <c r="J65" i="32"/>
  <c r="H65" i="32"/>
  <c r="F65" i="32"/>
  <c r="G65" i="32"/>
  <c r="K65" i="32"/>
  <c r="I65" i="32"/>
  <c r="M65" i="32"/>
  <c r="N55" i="32"/>
  <c r="L55" i="32"/>
  <c r="J55" i="32"/>
  <c r="H55" i="32"/>
  <c r="F55" i="32"/>
  <c r="G55" i="32"/>
  <c r="K55" i="32"/>
  <c r="I55" i="32"/>
  <c r="M55" i="32"/>
  <c r="M55" i="31"/>
  <c r="K55" i="31"/>
  <c r="I55" i="31"/>
  <c r="G55" i="31"/>
  <c r="H55" i="31"/>
  <c r="L55" i="31"/>
  <c r="F55" i="31"/>
  <c r="J55" i="31"/>
  <c r="N55" i="31"/>
  <c r="M65" i="31"/>
  <c r="K65" i="31"/>
  <c r="I65" i="31"/>
  <c r="G65" i="31"/>
  <c r="N65" i="31"/>
  <c r="L65" i="31"/>
  <c r="J65" i="31"/>
  <c r="H65" i="31"/>
  <c r="F65" i="31"/>
  <c r="N65" i="30"/>
  <c r="L65" i="30"/>
  <c r="J65" i="30"/>
  <c r="H65" i="30"/>
  <c r="F65" i="30"/>
  <c r="G65" i="30"/>
  <c r="K65" i="30"/>
  <c r="I65" i="30"/>
  <c r="M65" i="30"/>
  <c r="N55" i="30"/>
  <c r="L55" i="30"/>
  <c r="J55" i="30"/>
  <c r="H55" i="30"/>
  <c r="F55" i="30"/>
  <c r="G55" i="30"/>
  <c r="K55" i="30"/>
  <c r="I55" i="30"/>
  <c r="M55" i="30"/>
  <c r="M55" i="29"/>
  <c r="K55" i="29"/>
  <c r="I55" i="29"/>
  <c r="G55" i="29"/>
  <c r="F55" i="29"/>
  <c r="L55" i="29"/>
  <c r="H55" i="29"/>
  <c r="J55" i="29"/>
  <c r="N55" i="29"/>
  <c r="N65" i="28"/>
  <c r="L65" i="28"/>
  <c r="J65" i="28"/>
  <c r="H65" i="28"/>
  <c r="F65" i="28"/>
  <c r="G65" i="28"/>
  <c r="K65" i="28"/>
  <c r="I65" i="28"/>
  <c r="M65" i="28"/>
  <c r="N55" i="28"/>
  <c r="L55" i="28"/>
  <c r="J55" i="28"/>
  <c r="H55" i="28"/>
  <c r="F55" i="28"/>
  <c r="G55" i="28"/>
  <c r="K55" i="28"/>
  <c r="I55" i="28"/>
  <c r="M55" i="28"/>
  <c r="M55" i="27"/>
  <c r="K55" i="27"/>
  <c r="I55" i="27"/>
  <c r="G55" i="27"/>
  <c r="F55" i="27"/>
  <c r="J55" i="27"/>
  <c r="N55" i="27"/>
  <c r="H55" i="27"/>
  <c r="L55" i="27"/>
  <c r="N65" i="27"/>
  <c r="L65" i="27"/>
  <c r="J65" i="27"/>
  <c r="H65" i="27"/>
  <c r="F65" i="27"/>
  <c r="G65" i="27"/>
  <c r="K65" i="27"/>
  <c r="I65" i="27"/>
  <c r="M65" i="27"/>
  <c r="D56" i="20"/>
  <c r="N55" i="20" s="1"/>
  <c r="D66" i="21"/>
  <c r="D66" i="22"/>
  <c r="D56" i="22"/>
  <c r="M55" i="22" s="1"/>
  <c r="D66" i="23"/>
  <c r="D56" i="23"/>
  <c r="M55" i="23" s="1"/>
  <c r="D66" i="24"/>
  <c r="D56" i="24"/>
  <c r="M55" i="24" s="1"/>
  <c r="D66" i="25"/>
  <c r="D56" i="25"/>
  <c r="M55" i="25" s="1"/>
  <c r="E31" i="20"/>
  <c r="H31" i="21"/>
  <c r="L31" i="21"/>
  <c r="G31" i="21"/>
  <c r="E31" i="21" s="1"/>
  <c r="E21" i="21"/>
  <c r="F31" i="23"/>
  <c r="J31" i="23"/>
  <c r="N31" i="23"/>
  <c r="I31" i="23"/>
  <c r="E31" i="24"/>
  <c r="F31" i="25"/>
  <c r="J31" i="25"/>
  <c r="N31" i="25"/>
  <c r="I31" i="25"/>
  <c r="E21" i="26"/>
  <c r="D66" i="26"/>
  <c r="D56" i="26"/>
  <c r="M65" i="25"/>
  <c r="K65" i="25"/>
  <c r="I65" i="25"/>
  <c r="G65" i="25"/>
  <c r="N65" i="25"/>
  <c r="L65" i="25"/>
  <c r="J65" i="25"/>
  <c r="H65" i="25"/>
  <c r="F65" i="25"/>
  <c r="K55" i="25"/>
  <c r="G55" i="25"/>
  <c r="L55" i="25"/>
  <c r="J55" i="25"/>
  <c r="E65" i="25"/>
  <c r="E21" i="25"/>
  <c r="M65" i="24"/>
  <c r="K65" i="24"/>
  <c r="I65" i="24"/>
  <c r="G65" i="24"/>
  <c r="N65" i="24"/>
  <c r="L65" i="24"/>
  <c r="J65" i="24"/>
  <c r="H65" i="24"/>
  <c r="F65" i="24"/>
  <c r="K55" i="24"/>
  <c r="G55" i="24"/>
  <c r="L55" i="24"/>
  <c r="J55" i="24"/>
  <c r="E65" i="24"/>
  <c r="E21" i="24"/>
  <c r="M65" i="23"/>
  <c r="K65" i="23"/>
  <c r="I65" i="23"/>
  <c r="G65" i="23"/>
  <c r="N65" i="23"/>
  <c r="L65" i="23"/>
  <c r="J65" i="23"/>
  <c r="H65" i="23"/>
  <c r="F65" i="23"/>
  <c r="K55" i="23"/>
  <c r="G55" i="23"/>
  <c r="L55" i="23"/>
  <c r="J55" i="23"/>
  <c r="E65" i="23"/>
  <c r="E21" i="23"/>
  <c r="M65" i="22"/>
  <c r="K65" i="22"/>
  <c r="I65" i="22"/>
  <c r="G65" i="22"/>
  <c r="N65" i="22"/>
  <c r="L65" i="22"/>
  <c r="J65" i="22"/>
  <c r="H65" i="22"/>
  <c r="F65" i="22"/>
  <c r="K55" i="22"/>
  <c r="G55" i="22"/>
  <c r="L55" i="22"/>
  <c r="J55" i="22"/>
  <c r="E65" i="22"/>
  <c r="E31" i="22"/>
  <c r="E21" i="22"/>
  <c r="M65" i="21"/>
  <c r="K65" i="21"/>
  <c r="I65" i="21"/>
  <c r="G65" i="21"/>
  <c r="N65" i="21"/>
  <c r="L65" i="21"/>
  <c r="J65" i="21"/>
  <c r="H65" i="21"/>
  <c r="F65" i="21"/>
  <c r="D56" i="21"/>
  <c r="L55" i="20"/>
  <c r="H55" i="20"/>
  <c r="M55" i="20"/>
  <c r="D66" i="20"/>
  <c r="G55" i="20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55" i="34" l="1"/>
  <c r="E65" i="34"/>
  <c r="E55" i="33"/>
  <c r="E65" i="33"/>
  <c r="E55" i="32"/>
  <c r="E65" i="32"/>
  <c r="E65" i="31"/>
  <c r="E55" i="31"/>
  <c r="E55" i="30"/>
  <c r="E65" i="30"/>
  <c r="E55" i="29"/>
  <c r="E55" i="28"/>
  <c r="E65" i="28"/>
  <c r="E65" i="27"/>
  <c r="E55" i="27"/>
  <c r="E31" i="23"/>
  <c r="D32" i="18"/>
  <c r="K55" i="20"/>
  <c r="I55" i="20"/>
  <c r="F55" i="20"/>
  <c r="E55" i="20" s="1"/>
  <c r="J55" i="20"/>
  <c r="E65" i="21"/>
  <c r="N55" i="22"/>
  <c r="F55" i="22"/>
  <c r="E55" i="22" s="1"/>
  <c r="H55" i="22"/>
  <c r="I55" i="22"/>
  <c r="N55" i="23"/>
  <c r="F55" i="23"/>
  <c r="E55" i="23" s="1"/>
  <c r="H55" i="23"/>
  <c r="I55" i="23"/>
  <c r="N55" i="24"/>
  <c r="F55" i="24"/>
  <c r="E55" i="24" s="1"/>
  <c r="H55" i="24"/>
  <c r="I55" i="24"/>
  <c r="N55" i="25"/>
  <c r="F55" i="25"/>
  <c r="E55" i="25" s="1"/>
  <c r="H55" i="25"/>
  <c r="I55" i="25"/>
  <c r="E31" i="25"/>
  <c r="N65" i="26"/>
  <c r="L65" i="26"/>
  <c r="J65" i="26"/>
  <c r="H65" i="26"/>
  <c r="F65" i="26"/>
  <c r="G65" i="26"/>
  <c r="K65" i="26"/>
  <c r="I65" i="26"/>
  <c r="M65" i="26"/>
  <c r="N55" i="26"/>
  <c r="L55" i="26"/>
  <c r="J55" i="26"/>
  <c r="H55" i="26"/>
  <c r="F55" i="26"/>
  <c r="G55" i="26"/>
  <c r="K55" i="26"/>
  <c r="I55" i="26"/>
  <c r="M55" i="26"/>
  <c r="M55" i="21"/>
  <c r="K55" i="21"/>
  <c r="I55" i="21"/>
  <c r="G55" i="21"/>
  <c r="F55" i="21"/>
  <c r="J55" i="21"/>
  <c r="N55" i="21"/>
  <c r="H55" i="21"/>
  <c r="L55" i="21"/>
  <c r="N65" i="20"/>
  <c r="L65" i="20"/>
  <c r="J65" i="20"/>
  <c r="H65" i="20"/>
  <c r="F65" i="20"/>
  <c r="G65" i="20"/>
  <c r="K65" i="20"/>
  <c r="I65" i="20"/>
  <c r="M65" i="20"/>
  <c r="K53" i="18"/>
  <c r="E63" i="18"/>
  <c r="J63" i="18"/>
  <c r="G6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55" i="21" l="1"/>
  <c r="E55" i="26"/>
  <c r="E65" i="26"/>
  <c r="E65" i="20"/>
  <c r="D56" i="18"/>
  <c r="J55" i="18" s="1"/>
  <c r="E31" i="18"/>
  <c r="D66" i="18"/>
  <c r="K65" i="18" s="1"/>
  <c r="F55" i="18"/>
  <c r="E21" i="18"/>
  <c r="F69" i="17"/>
  <c r="G69" i="17"/>
  <c r="H69" i="17"/>
  <c r="I69" i="17"/>
  <c r="J69" i="17"/>
  <c r="K69" i="17"/>
  <c r="L69" i="17"/>
  <c r="M69" i="17"/>
  <c r="N69" i="17"/>
  <c r="E69" i="17"/>
  <c r="N55" i="18" l="1"/>
  <c r="M55" i="18"/>
  <c r="G55" i="18"/>
  <c r="E55" i="18" s="1"/>
  <c r="M65" i="18"/>
  <c r="I55" i="18"/>
  <c r="H55" i="18"/>
  <c r="L55" i="18"/>
  <c r="K5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25" l="1"/>
  <c r="E5" i="23"/>
  <c r="E5" i="21"/>
  <c r="E5" i="26"/>
  <c r="E5" i="24"/>
  <c r="E5" i="22"/>
  <c r="E5" i="20"/>
  <c r="E5" i="18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I11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D6" i="15"/>
  <c r="D6" i="7"/>
  <c r="Q18" i="7" l="1"/>
  <c r="Q15" i="7"/>
  <c r="Q11" i="7"/>
  <c r="Q20" i="7"/>
  <c r="Q16" i="7"/>
  <c r="Q21" i="7"/>
  <c r="Q22" i="7"/>
  <c r="Q19" i="7"/>
  <c r="Q14" i="7"/>
  <c r="Q17" i="7"/>
  <c r="Q23" i="7"/>
  <c r="Q24" i="7"/>
  <c r="C20" i="7"/>
  <c r="C14" i="7"/>
  <c r="C12" i="7"/>
  <c r="C19" i="7"/>
  <c r="C16" i="7"/>
  <c r="C15" i="7"/>
  <c r="C17" i="7"/>
  <c r="C22" i="7"/>
  <c r="C13" i="7"/>
  <c r="C23" i="7"/>
  <c r="C18" i="7"/>
  <c r="C21" i="7"/>
  <c r="C24" i="7"/>
</calcChain>
</file>

<file path=xl/sharedStrings.xml><?xml version="1.0" encoding="utf-8"?>
<sst xmlns="http://schemas.openxmlformats.org/spreadsheetml/2006/main" count="4662" uniqueCount="685">
  <si>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</si>
  <si>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</si>
  <si>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</si>
  <si>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</si>
  <si>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</si>
  <si>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</si>
  <si>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</si>
  <si>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</si>
  <si>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</si>
  <si>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</si>
  <si>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</si>
  <si>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</si>
  <si>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</si>
  <si>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</si>
  <si>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</si>
  <si>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</si>
  <si>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</si>
  <si>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</si>
  <si>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</si>
  <si>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</si>
  <si>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</si>
  <si>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</si>
  <si>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</si>
  <si>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</si>
  <si>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</si>
  <si>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</si>
  <si>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</si>
  <si>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</si>
  <si>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</si>
  <si>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</si>
  <si>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</si>
  <si>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</si>
  <si>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</si>
  <si>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</si>
  <si>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</si>
  <si>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</si>
  <si>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</si>
  <si>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</si>
  <si>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</si>
  <si>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</si>
  <si>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</si>
  <si>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</si>
  <si>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</si>
  <si>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</si>
  <si>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</si>
  <si>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</si>
  <si>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</si>
  <si>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</si>
  <si>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</si>
  <si>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</si>
  <si>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</si>
  <si>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</si>
  <si>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</si>
  <si>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</si>
  <si>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</si>
  <si>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</si>
  <si>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</si>
  <si>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</si>
  <si>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</si>
  <si>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</si>
  <si>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</si>
  <si>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</si>
  <si>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</si>
  <si>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</si>
  <si>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</si>
  <si>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</si>
  <si>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</si>
  <si>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</si>
  <si>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</si>
  <si>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</si>
  <si>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</si>
  <si>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</si>
  <si>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</si>
  <si>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</si>
  <si>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</si>
  <si>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</si>
  <si>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</si>
  <si>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</si>
  <si>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</si>
  <si>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</si>
  <si>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</si>
  <si>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</si>
  <si>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</si>
  <si>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</si>
  <si>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</si>
  <si>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</si>
  <si>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</si>
  <si>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</si>
  <si>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</si>
  <si>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</si>
  <si>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</si>
  <si>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</si>
  <si>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</si>
  <si>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</si>
  <si>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</si>
  <si>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</si>
  <si>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</si>
  <si>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</si>
  <si>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</si>
  <si>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</si>
  <si>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</si>
  <si>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</si>
  <si>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</si>
  <si>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</si>
  <si>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</si>
  <si>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</si>
  <si>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</si>
  <si>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</si>
  <si>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</si>
  <si>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</si>
  <si>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</si>
  <si>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</si>
  <si>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</si>
  <si>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</si>
  <si>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</si>
  <si>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</si>
  <si>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</si>
  <si>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</si>
  <si>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</si>
  <si>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</si>
  <si>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</si>
  <si>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</si>
  <si>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</si>
  <si>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</si>
  <si>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</si>
  <si>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</si>
  <si>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</si>
  <si>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</si>
  <si>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</si>
  <si>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</si>
  <si>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</si>
  <si>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</si>
  <si>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</si>
  <si>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</si>
  <si>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</si>
  <si>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</si>
  <si>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</si>
  <si>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</si>
  <si>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</si>
  <si>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</si>
  <si>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</si>
  <si>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</si>
  <si>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</si>
  <si>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</si>
  <si>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</si>
  <si>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</si>
  <si>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</si>
  <si>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</si>
  <si>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</si>
  <si>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</si>
  <si>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</si>
  <si>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</si>
  <si>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</si>
  <si>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</si>
  <si>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</si>
  <si>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</si>
  <si>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</si>
  <si>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</si>
  <si>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</si>
  <si>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</si>
  <si>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</si>
  <si>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</si>
  <si>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</si>
  <si>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</si>
  <si>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</si>
  <si>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</si>
  <si>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</si>
  <si>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</si>
  <si>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</si>
  <si>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</si>
  <si>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</si>
  <si>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</si>
  <si>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</si>
  <si>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</si>
  <si>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</si>
  <si>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</si>
  <si>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</si>
  <si>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</si>
  <si>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</si>
  <si>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</si>
  <si>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</si>
  <si>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</si>
  <si>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</si>
  <si>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</si>
  <si>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</si>
  <si>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</si>
  <si>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</si>
  <si>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</si>
  <si>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</si>
  <si>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</si>
  <si>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</si>
  <si>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</si>
  <si>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</si>
  <si>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</si>
  <si>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</si>
  <si>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</si>
  <si>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</si>
  <si>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</si>
  <si>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</si>
  <si>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</si>
  <si>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</si>
  <si>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</si>
  <si>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</si>
  <si>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</si>
  <si>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</si>
  <si>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</si>
  <si>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</si>
  <si>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</si>
  <si>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</si>
  <si>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</si>
  <si>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</si>
  <si>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</si>
  <si>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</si>
  <si>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</si>
  <si>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</si>
  <si>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</si>
  <si>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</si>
  <si>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</si>
  <si>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</si>
  <si>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</si>
  <si>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</si>
  <si>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</si>
  <si>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</si>
  <si>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</si>
  <si>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</si>
  <si>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</si>
  <si>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</si>
  <si>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</si>
  <si>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</si>
  <si>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</si>
  <si>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</si>
  <si>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</si>
  <si>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</si>
  <si>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</si>
  <si>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</si>
  <si>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</si>
  <si>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</si>
  <si>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</si>
  <si>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</si>
  <si>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</si>
  <si>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</si>
  <si>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</si>
  <si>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</si>
  <si>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</si>
  <si>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</si>
  <si>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</si>
  <si>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</si>
  <si>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</si>
  <si>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</si>
  <si>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</si>
  <si>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</si>
  <si>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</si>
  <si>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</si>
  <si>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</si>
  <si>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</si>
  <si>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</si>
  <si>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</si>
  <si>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</si>
  <si>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</si>
  <si>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</si>
  <si>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</si>
  <si>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</si>
  <si>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</si>
  <si>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</si>
  <si>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</si>
  <si>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</si>
  <si>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</si>
  <si>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</si>
  <si>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</si>
  <si>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</si>
  <si>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</si>
  <si>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</si>
  <si>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</si>
  <si>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</si>
  <si>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</si>
  <si>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</si>
  <si>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</si>
  <si>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</si>
  <si>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</si>
  <si>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</si>
  <si>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</si>
  <si>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</si>
  <si>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</si>
  <si>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</si>
  <si>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</si>
  <si>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</si>
  <si>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</si>
  <si>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</si>
  <si>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</si>
  <si>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</si>
  <si>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</si>
  <si>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</si>
  <si>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</si>
  <si>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</si>
  <si>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</si>
  <si>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</si>
  <si>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</si>
  <si>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</si>
  <si>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</si>
  <si>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</si>
  <si>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</si>
  <si>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</si>
  <si>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</si>
  <si>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</si>
  <si>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</si>
  <si>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</si>
  <si>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</si>
  <si>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</si>
  <si>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</si>
  <si>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</si>
  <si>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</si>
  <si>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</si>
  <si>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</si>
  <si>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</si>
  <si>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</si>
  <si>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</si>
  <si>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</si>
  <si>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</si>
  <si>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</si>
  <si>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</si>
  <si>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</si>
  <si>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</si>
  <si>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</si>
  <si>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</si>
  <si>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</si>
  <si>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</si>
  <si>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</si>
  <si>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</si>
  <si>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</si>
  <si>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</si>
  <si>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</si>
  <si>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</si>
  <si>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</si>
  <si>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</si>
  <si>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</si>
  <si>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</si>
  <si>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</si>
  <si>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</si>
  <si>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</si>
  <si>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</si>
  <si>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</si>
  <si>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</si>
  <si>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</si>
  <si>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</si>
  <si>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</si>
  <si>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</si>
  <si>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</si>
  <si>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</si>
  <si>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</si>
  <si>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</si>
  <si>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</si>
  <si>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</si>
  <si>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</si>
  <si>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</si>
  <si>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</si>
  <si>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</si>
  <si>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</si>
  <si>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</si>
  <si>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</si>
  <si>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</si>
  <si>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</si>
  <si>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</si>
  <si>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</si>
  <si>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</si>
  <si>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</si>
  <si>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</si>
  <si>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</si>
  <si>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</si>
  <si>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</si>
  <si>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</si>
  <si>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</si>
  <si>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</si>
  <si>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</si>
  <si>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</si>
  <si>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</si>
  <si>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</si>
  <si>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</si>
  <si>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</si>
  <si>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</si>
  <si>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</si>
  <si>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</si>
  <si>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</si>
  <si>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</si>
  <si>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</si>
  <si>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</si>
  <si>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</si>
  <si>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</si>
  <si>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</si>
  <si>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</si>
  <si>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</si>
  <si>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</si>
  <si>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</si>
  <si>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</si>
  <si>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</si>
  <si>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</si>
  <si>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</si>
  <si>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</si>
  <si>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</si>
  <si>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</si>
  <si>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</si>
  <si>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</si>
  <si>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</si>
  <si>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</si>
  <si>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</si>
  <si>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</si>
  <si>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</si>
  <si>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</si>
  <si>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</si>
  <si>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</si>
  <si>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</si>
  <si>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</si>
  <si>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</si>
  <si>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</si>
  <si>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</si>
  <si>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</si>
  <si>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</si>
  <si>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</si>
  <si>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</si>
  <si>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</si>
  <si>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</si>
  <si>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</si>
  <si>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</si>
  <si>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</si>
  <si>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</si>
  <si>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</si>
  <si>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</si>
  <si>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</si>
  <si>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</si>
  <si>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</si>
  <si>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</si>
  <si>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</si>
  <si>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</si>
  <si>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</si>
  <si>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</si>
  <si>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</si>
  <si>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</si>
  <si>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</si>
  <si>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</si>
  <si>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</si>
  <si>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</si>
  <si>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</si>
  <si>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</si>
  <si>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</si>
  <si>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</si>
  <si>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</si>
  <si>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</si>
  <si>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</si>
  <si>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</si>
  <si>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</si>
  <si>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</si>
  <si>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</si>
  <si>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</si>
  <si>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</si>
  <si>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</si>
  <si>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</si>
  <si>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</si>
  <si>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</si>
  <si>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</si>
  <si>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</si>
  <si>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</si>
  <si>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</si>
  <si>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</si>
  <si>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</si>
  <si>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</si>
  <si>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</si>
  <si>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</si>
  <si>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</si>
  <si>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</si>
  <si>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</si>
  <si>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</si>
  <si>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</si>
  <si>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</si>
  <si>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</si>
  <si>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</si>
  <si>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</si>
  <si>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</si>
  <si>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</si>
  <si>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</si>
  <si>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</si>
  <si>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</si>
  <si>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</si>
  <si>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</si>
  <si>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</si>
  <si>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</si>
  <si>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</si>
  <si>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</si>
  <si>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</si>
  <si>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</si>
  <si>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</si>
  <si>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</si>
  <si>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</si>
  <si>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</si>
  <si>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</si>
  <si>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</si>
  <si>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</si>
  <si>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</si>
  <si>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</si>
  <si>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</si>
  <si>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</si>
  <si>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</si>
  <si>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</si>
  <si>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</si>
  <si>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</si>
  <si>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</si>
  <si>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</si>
  <si>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</si>
  <si>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</si>
  <si>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</si>
  <si>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</si>
  <si>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</si>
  <si>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</si>
  <si>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</si>
  <si>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</si>
  <si>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</si>
  <si>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</si>
  <si>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</si>
  <si>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</si>
  <si>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</si>
  <si>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</si>
  <si>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</si>
  <si>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</si>
  <si>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</si>
  <si>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</si>
  <si>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</si>
  <si>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</si>
  <si>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</si>
  <si>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</si>
  <si>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</si>
  <si>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</si>
  <si>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</si>
  <si>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</si>
  <si>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</si>
  <si>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</si>
  <si>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</si>
  <si>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</si>
  <si>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</si>
  <si>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</si>
  <si>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</si>
  <si>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</si>
  <si>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</si>
  <si>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</si>
  <si>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</si>
  <si>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</si>
  <si>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</si>
  <si>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</si>
  <si>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</si>
  <si>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</si>
  <si>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</si>
  <si>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</si>
  <si>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</si>
  <si>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</si>
  <si>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</si>
  <si>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</si>
  <si>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</si>
  <si>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</si>
  <si>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</si>
  <si>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</si>
  <si>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</si>
  <si>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</si>
  <si>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</si>
  <si>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</si>
  <si>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</si>
  <si>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</si>
  <si>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</si>
  <si>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</si>
  <si>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</si>
  <si>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</si>
  <si>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</si>
  <si>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</si>
  <si>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</si>
  <si>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</si>
  <si>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</si>
  <si>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</si>
  <si>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</si>
  <si>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</si>
  <si>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</si>
  <si>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</si>
  <si>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</si>
  <si>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</si>
  <si>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</si>
  <si>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</si>
  <si>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</si>
  <si>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</si>
  <si>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</si>
  <si>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</si>
  <si>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</si>
  <si>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</si>
  <si>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</si>
  <si>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</si>
  <si>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</si>
  <si>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</si>
  <si>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</si>
  <si>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</si>
  <si>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</si>
  <si>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</si>
  <si>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</si>
  <si>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</si>
  <si>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</si>
  <si>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</si>
  <si>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</si>
  <si>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</si>
  <si>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</si>
  <si>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</si>
  <si>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</si>
  <si>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</si>
  <si>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</si>
  <si>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</si>
  <si>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</si>
  <si>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</si>
  <si>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</si>
  <si>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</si>
  <si>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</si>
  <si>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</si>
  <si>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</si>
  <si>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</si>
  <si>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</si>
  <si>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</si>
  <si>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</si>
  <si>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</si>
  <si>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</si>
  <si>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</si>
  <si>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</si>
  <si>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</si>
  <si>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</si>
  <si>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</si>
  <si>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</si>
  <si>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</si>
  <si>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</si>
  <si>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</si>
  <si>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</si>
  <si>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</si>
  <si>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</si>
  <si>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</si>
  <si>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</si>
  <si>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</si>
  <si>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</si>
  <si>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</si>
  <si>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</si>
  <si>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</si>
  <si>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</si>
  <si>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</si>
  <si>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</si>
  <si>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</si>
  <si>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</si>
  <si>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</si>
  <si>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</si>
  <si>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</si>
  <si>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</si>
  <si>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</si>
  <si>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</si>
  <si>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</si>
  <si>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</si>
  <si>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</si>
  <si>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</si>
  <si>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</si>
  <si>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</si>
  <si>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Energienetze Bayern GmbH</t>
  </si>
  <si>
    <t>9870014600000</t>
  </si>
  <si>
    <t>Frankenthaler Straße 2</t>
  </si>
  <si>
    <t>München</t>
  </si>
  <si>
    <t>Olga Wagner</t>
  </si>
  <si>
    <t>olga.wagner@energienetze-bayern.de</t>
  </si>
  <si>
    <t>089/68003733</t>
  </si>
  <si>
    <t>NCHN007001460000</t>
  </si>
  <si>
    <t>München-Flughafen</t>
  </si>
  <si>
    <t>Garmisch-Partenkirchen</t>
  </si>
  <si>
    <t>Augsburg</t>
  </si>
  <si>
    <t>Regensburg</t>
  </si>
  <si>
    <t>Straubing</t>
  </si>
  <si>
    <t>Chieming</t>
  </si>
  <si>
    <t>Fürstenzell</t>
  </si>
  <si>
    <t>Energienetze Bayern</t>
  </si>
  <si>
    <t>Mühldorf am Inn</t>
  </si>
  <si>
    <t>DE_GMK03</t>
  </si>
  <si>
    <t>DE_GHA03</t>
  </si>
  <si>
    <t>DE_GKO03</t>
  </si>
  <si>
    <t>DE_GBD03</t>
  </si>
  <si>
    <t>DE_GGA03</t>
  </si>
  <si>
    <t>DE_GBH03</t>
  </si>
  <si>
    <t>DE_GWA03</t>
  </si>
  <si>
    <t>DE_GGB03</t>
  </si>
  <si>
    <t>DE_GPD03</t>
  </si>
  <si>
    <t>DE_GBA03</t>
  </si>
  <si>
    <t>01.10.2011 - 31.03.2018</t>
  </si>
  <si>
    <t xml:space="preserve">UBIMET GmbH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</si>
</sst>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33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FC78"/>
  <sheetViews>
    <sheetView showGridLines="0" zoomScale="70" zoomScaleNormal="70" workbookViewId="0">
      <selection activeCell="E7" sqref="E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v>43191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3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Augsburg'!F10)</f>
        <v>Augsburg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684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684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 xml:space="preserve">UBIMET GmbH 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666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108520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 xml:space="preserve">UBIMET GmbH 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Augsburg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108520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09" priority="18">
      <formula>IF(E$20&lt;=$F$18,1,0)</formula>
    </cfRule>
  </conditionalFormatting>
  <conditionalFormatting sqref="E32:N36">
    <cfRule type="expression" dxfId="208" priority="17">
      <formula>IF(E$30&lt;=$F$28,1,0)</formula>
    </cfRule>
  </conditionalFormatting>
  <conditionalFormatting sqref="E26:F26">
    <cfRule type="expression" dxfId="207" priority="16">
      <formula>IF(E$20&lt;=$F$18,1,0)</formula>
    </cfRule>
  </conditionalFormatting>
  <conditionalFormatting sqref="E26:N26">
    <cfRule type="expression" dxfId="206" priority="15">
      <formula>IF(E$20&lt;=$F$18,1,0)</formula>
    </cfRule>
  </conditionalFormatting>
  <conditionalFormatting sqref="E56:N59">
    <cfRule type="expression" dxfId="205" priority="14">
      <formula>IF(E$54&lt;=$F$52,1,0)</formula>
    </cfRule>
  </conditionalFormatting>
  <conditionalFormatting sqref="E60:N60">
    <cfRule type="expression" dxfId="204" priority="13">
      <formula>IF(E$54&lt;=$F$52,1,0)</formula>
    </cfRule>
  </conditionalFormatting>
  <conditionalFormatting sqref="E66:N68">
    <cfRule type="expression" dxfId="203" priority="12">
      <formula>IF(E$64&lt;=$F$62,1,0)</formula>
    </cfRule>
  </conditionalFormatting>
  <conditionalFormatting sqref="E65:N68 E70:N70">
    <cfRule type="expression" dxfId="202" priority="11">
      <formula>IF(E$64&gt;$F$62,1,0)</formula>
    </cfRule>
  </conditionalFormatting>
  <conditionalFormatting sqref="E56:N60">
    <cfRule type="expression" dxfId="201" priority="10">
      <formula>IF(E$54&gt;$F$52,1,0)</formula>
    </cfRule>
  </conditionalFormatting>
  <conditionalFormatting sqref="E21:N26">
    <cfRule type="expression" dxfId="200" priority="9">
      <formula>IF(E$20&gt;$F$18,1,0)</formula>
    </cfRule>
  </conditionalFormatting>
  <conditionalFormatting sqref="E32:N36">
    <cfRule type="expression" dxfId="199" priority="8">
      <formula>IF(E$30&gt;$F$28,1,0)</formula>
    </cfRule>
  </conditionalFormatting>
  <conditionalFormatting sqref="H11 H8:H9">
    <cfRule type="expression" dxfId="198" priority="7">
      <formula>IF($F$9=1,1,0)</formula>
    </cfRule>
  </conditionalFormatting>
  <conditionalFormatting sqref="E55:N55">
    <cfRule type="expression" dxfId="197" priority="6">
      <formula>IF(E$54&gt;$F$52,1,0)</formula>
    </cfRule>
  </conditionalFormatting>
  <conditionalFormatting sqref="E31:N31">
    <cfRule type="expression" dxfId="196" priority="5">
      <formula>IF(E$30&gt;$F$28,1,0)</formula>
    </cfRule>
  </conditionalFormatting>
  <conditionalFormatting sqref="E70:N70">
    <cfRule type="expression" dxfId="195" priority="4">
      <formula>IF(E$64&lt;=$F$62,1,0)</formula>
    </cfRule>
  </conditionalFormatting>
  <conditionalFormatting sqref="H10">
    <cfRule type="expression" dxfId="194" priority="3">
      <formula>IF($F$9=1,1,0)</formula>
    </cfRule>
  </conditionalFormatting>
  <conditionalFormatting sqref="E69:N69">
    <cfRule type="expression" dxfId="193" priority="2">
      <formula>IF(E$64&lt;=$F$62,1,0)</formula>
    </cfRule>
  </conditionalFormatting>
  <conditionalFormatting sqref="E69:N69">
    <cfRule type="expression" dxfId="19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E7" sqref="E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 t="s">
        <v>683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4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Regensburg alt'!F10)</f>
        <v>Regensburg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2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667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107760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Regensburg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107760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191" priority="18">
      <formula>IF(E$20&lt;=$F$18,1,0)</formula>
    </cfRule>
  </conditionalFormatting>
  <conditionalFormatting sqref="E32:N36">
    <cfRule type="expression" dxfId="190" priority="17">
      <formula>IF(E$30&lt;=$F$28,1,0)</formula>
    </cfRule>
  </conditionalFormatting>
  <conditionalFormatting sqref="E26:F26">
    <cfRule type="expression" dxfId="189" priority="16">
      <formula>IF(E$20&lt;=$F$18,1,0)</formula>
    </cfRule>
  </conditionalFormatting>
  <conditionalFormatting sqref="E26:N26">
    <cfRule type="expression" dxfId="188" priority="15">
      <formula>IF(E$20&lt;=$F$18,1,0)</formula>
    </cfRule>
  </conditionalFormatting>
  <conditionalFormatting sqref="E56:N59">
    <cfRule type="expression" dxfId="187" priority="14">
      <formula>IF(E$54&lt;=$F$52,1,0)</formula>
    </cfRule>
  </conditionalFormatting>
  <conditionalFormatting sqref="E60:N60">
    <cfRule type="expression" dxfId="186" priority="13">
      <formula>IF(E$54&lt;=$F$52,1,0)</formula>
    </cfRule>
  </conditionalFormatting>
  <conditionalFormatting sqref="E66:N68">
    <cfRule type="expression" dxfId="185" priority="12">
      <formula>IF(E$64&lt;=$F$62,1,0)</formula>
    </cfRule>
  </conditionalFormatting>
  <conditionalFormatting sqref="E65:N68 E70:N70">
    <cfRule type="expression" dxfId="184" priority="11">
      <formula>IF(E$64&gt;$F$62,1,0)</formula>
    </cfRule>
  </conditionalFormatting>
  <conditionalFormatting sqref="E56:N60">
    <cfRule type="expression" dxfId="183" priority="10">
      <formula>IF(E$54&gt;$F$52,1,0)</formula>
    </cfRule>
  </conditionalFormatting>
  <conditionalFormatting sqref="E21:N26">
    <cfRule type="expression" dxfId="182" priority="9">
      <formula>IF(E$20&gt;$F$18,1,0)</formula>
    </cfRule>
  </conditionalFormatting>
  <conditionalFormatting sqref="E32:N36">
    <cfRule type="expression" dxfId="181" priority="8">
      <formula>IF(E$30&gt;$F$28,1,0)</formula>
    </cfRule>
  </conditionalFormatting>
  <conditionalFormatting sqref="H11 H8:H9">
    <cfRule type="expression" dxfId="180" priority="7">
      <formula>IF($F$9=1,1,0)</formula>
    </cfRule>
  </conditionalFormatting>
  <conditionalFormatting sqref="E55:N55">
    <cfRule type="expression" dxfId="179" priority="6">
      <formula>IF(E$54&gt;$F$52,1,0)</formula>
    </cfRule>
  </conditionalFormatting>
  <conditionalFormatting sqref="E31:N31">
    <cfRule type="expression" dxfId="178" priority="5">
      <formula>IF(E$30&gt;$F$28,1,0)</formula>
    </cfRule>
  </conditionalFormatting>
  <conditionalFormatting sqref="E70:N70">
    <cfRule type="expression" dxfId="177" priority="4">
      <formula>IF(E$64&lt;=$F$62,1,0)</formula>
    </cfRule>
  </conditionalFormatting>
  <conditionalFormatting sqref="H10">
    <cfRule type="expression" dxfId="176" priority="3">
      <formula>IF($F$9=1,1,0)</formula>
    </cfRule>
  </conditionalFormatting>
  <conditionalFormatting sqref="E69:N69">
    <cfRule type="expression" dxfId="175" priority="2">
      <formula>IF(E$64&lt;=$F$62,1,0)</formula>
    </cfRule>
  </conditionalFormatting>
  <conditionalFormatting sqref="E69:N69">
    <cfRule type="expression" dxfId="174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FC78"/>
  <sheetViews>
    <sheetView showGridLines="0" zoomScale="70" zoomScaleNormal="70" workbookViewId="0">
      <selection activeCell="E7" sqref="E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v>43191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4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Regensburg'!F10)</f>
        <v>Regensburg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684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684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 xml:space="preserve">UBIMET GmbH 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667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107760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">
        <v>684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Regensburg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107760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173" priority="18">
      <formula>IF(E$20&lt;=$F$18,1,0)</formula>
    </cfRule>
  </conditionalFormatting>
  <conditionalFormatting sqref="E32:N36">
    <cfRule type="expression" dxfId="172" priority="17">
      <formula>IF(E$30&lt;=$F$28,1,0)</formula>
    </cfRule>
  </conditionalFormatting>
  <conditionalFormatting sqref="E26:F26">
    <cfRule type="expression" dxfId="171" priority="16">
      <formula>IF(E$20&lt;=$F$18,1,0)</formula>
    </cfRule>
  </conditionalFormatting>
  <conditionalFormatting sqref="E26:N26">
    <cfRule type="expression" dxfId="170" priority="15">
      <formula>IF(E$20&lt;=$F$18,1,0)</formula>
    </cfRule>
  </conditionalFormatting>
  <conditionalFormatting sqref="E56:N59">
    <cfRule type="expression" dxfId="169" priority="14">
      <formula>IF(E$54&lt;=$F$52,1,0)</formula>
    </cfRule>
  </conditionalFormatting>
  <conditionalFormatting sqref="E60:N60">
    <cfRule type="expression" dxfId="168" priority="13">
      <formula>IF(E$54&lt;=$F$52,1,0)</formula>
    </cfRule>
  </conditionalFormatting>
  <conditionalFormatting sqref="E66:N68">
    <cfRule type="expression" dxfId="167" priority="12">
      <formula>IF(E$64&lt;=$F$62,1,0)</formula>
    </cfRule>
  </conditionalFormatting>
  <conditionalFormatting sqref="E65:N68 E70:N70">
    <cfRule type="expression" dxfId="166" priority="11">
      <formula>IF(E$64&gt;$F$62,1,0)</formula>
    </cfRule>
  </conditionalFormatting>
  <conditionalFormatting sqref="E56:N60">
    <cfRule type="expression" dxfId="165" priority="10">
      <formula>IF(E$54&gt;$F$52,1,0)</formula>
    </cfRule>
  </conditionalFormatting>
  <conditionalFormatting sqref="E21:N26">
    <cfRule type="expression" dxfId="164" priority="9">
      <formula>IF(E$20&gt;$F$18,1,0)</formula>
    </cfRule>
  </conditionalFormatting>
  <conditionalFormatting sqref="E32:N36">
    <cfRule type="expression" dxfId="163" priority="8">
      <formula>IF(E$30&gt;$F$28,1,0)</formula>
    </cfRule>
  </conditionalFormatting>
  <conditionalFormatting sqref="H11 H8:H9">
    <cfRule type="expression" dxfId="162" priority="7">
      <formula>IF($F$9=1,1,0)</formula>
    </cfRule>
  </conditionalFormatting>
  <conditionalFormatting sqref="E55:N55">
    <cfRule type="expression" dxfId="161" priority="6">
      <formula>IF(E$54&gt;$F$52,1,0)</formula>
    </cfRule>
  </conditionalFormatting>
  <conditionalFormatting sqref="E31:N31">
    <cfRule type="expression" dxfId="160" priority="5">
      <formula>IF(E$30&gt;$F$28,1,0)</formula>
    </cfRule>
  </conditionalFormatting>
  <conditionalFormatting sqref="E70:N70">
    <cfRule type="expression" dxfId="159" priority="4">
      <formula>IF(E$64&lt;=$F$62,1,0)</formula>
    </cfRule>
  </conditionalFormatting>
  <conditionalFormatting sqref="H10">
    <cfRule type="expression" dxfId="158" priority="3">
      <formula>IF($F$9=1,1,0)</formula>
    </cfRule>
  </conditionalFormatting>
  <conditionalFormatting sqref="E69:N69">
    <cfRule type="expression" dxfId="157" priority="2">
      <formula>IF(E$64&lt;=$F$62,1,0)</formula>
    </cfRule>
  </conditionalFormatting>
  <conditionalFormatting sqref="E69:N69">
    <cfRule type="expression" dxfId="156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E7" sqref="E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 t="s">
        <v>683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5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Straubing alt'!F10)</f>
        <v>Straubing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2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668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107880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Straubing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107880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155" priority="18">
      <formula>IF(E$20&lt;=$F$18,1,0)</formula>
    </cfRule>
  </conditionalFormatting>
  <conditionalFormatting sqref="E32:N36">
    <cfRule type="expression" dxfId="154" priority="17">
      <formula>IF(E$30&lt;=$F$28,1,0)</formula>
    </cfRule>
  </conditionalFormatting>
  <conditionalFormatting sqref="E26:F26">
    <cfRule type="expression" dxfId="153" priority="16">
      <formula>IF(E$20&lt;=$F$18,1,0)</formula>
    </cfRule>
  </conditionalFormatting>
  <conditionalFormatting sqref="E26:N26">
    <cfRule type="expression" dxfId="152" priority="15">
      <formula>IF(E$20&lt;=$F$18,1,0)</formula>
    </cfRule>
  </conditionalFormatting>
  <conditionalFormatting sqref="E56:N59">
    <cfRule type="expression" dxfId="151" priority="14">
      <formula>IF(E$54&lt;=$F$52,1,0)</formula>
    </cfRule>
  </conditionalFormatting>
  <conditionalFormatting sqref="E60:N60">
    <cfRule type="expression" dxfId="150" priority="13">
      <formula>IF(E$54&lt;=$F$52,1,0)</formula>
    </cfRule>
  </conditionalFormatting>
  <conditionalFormatting sqref="E66:N68">
    <cfRule type="expression" dxfId="149" priority="12">
      <formula>IF(E$64&lt;=$F$62,1,0)</formula>
    </cfRule>
  </conditionalFormatting>
  <conditionalFormatting sqref="E65:N68 E70:N70">
    <cfRule type="expression" dxfId="148" priority="11">
      <formula>IF(E$64&gt;$F$62,1,0)</formula>
    </cfRule>
  </conditionalFormatting>
  <conditionalFormatting sqref="E56:N60">
    <cfRule type="expression" dxfId="147" priority="10">
      <formula>IF(E$54&gt;$F$52,1,0)</formula>
    </cfRule>
  </conditionalFormatting>
  <conditionalFormatting sqref="E21:N26">
    <cfRule type="expression" dxfId="146" priority="9">
      <formula>IF(E$20&gt;$F$18,1,0)</formula>
    </cfRule>
  </conditionalFormatting>
  <conditionalFormatting sqref="E32:N36">
    <cfRule type="expression" dxfId="145" priority="8">
      <formula>IF(E$30&gt;$F$28,1,0)</formula>
    </cfRule>
  </conditionalFormatting>
  <conditionalFormatting sqref="H11 H8:H9">
    <cfRule type="expression" dxfId="144" priority="7">
      <formula>IF($F$9=1,1,0)</formula>
    </cfRule>
  </conditionalFormatting>
  <conditionalFormatting sqref="E55:N55">
    <cfRule type="expression" dxfId="143" priority="6">
      <formula>IF(E$54&gt;$F$52,1,0)</formula>
    </cfRule>
  </conditionalFormatting>
  <conditionalFormatting sqref="E31:N31">
    <cfRule type="expression" dxfId="142" priority="5">
      <formula>IF(E$30&gt;$F$28,1,0)</formula>
    </cfRule>
  </conditionalFormatting>
  <conditionalFormatting sqref="E70:N70">
    <cfRule type="expression" dxfId="141" priority="4">
      <formula>IF(E$64&lt;=$F$62,1,0)</formula>
    </cfRule>
  </conditionalFormatting>
  <conditionalFormatting sqref="H10">
    <cfRule type="expression" dxfId="140" priority="3">
      <formula>IF($F$9=1,1,0)</formula>
    </cfRule>
  </conditionalFormatting>
  <conditionalFormatting sqref="E69:N69">
    <cfRule type="expression" dxfId="139" priority="2">
      <formula>IF(E$64&lt;=$F$62,1,0)</formula>
    </cfRule>
  </conditionalFormatting>
  <conditionalFormatting sqref="E69:N69">
    <cfRule type="expression" dxfId="13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FC78"/>
  <sheetViews>
    <sheetView showGridLines="0" zoomScale="70" zoomScaleNormal="70" workbookViewId="0">
      <selection activeCell="E7" sqref="E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v>43191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5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Straubing'!F10)</f>
        <v>Straubing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684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684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 xml:space="preserve">UBIMET GmbH 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668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107880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 xml:space="preserve">UBIMET GmbH 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Straubing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107880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137" priority="18">
      <formula>IF(E$20&lt;=$F$18,1,0)</formula>
    </cfRule>
  </conditionalFormatting>
  <conditionalFormatting sqref="E32:N36">
    <cfRule type="expression" dxfId="136" priority="17">
      <formula>IF(E$30&lt;=$F$28,1,0)</formula>
    </cfRule>
  </conditionalFormatting>
  <conditionalFormatting sqref="E26:F26">
    <cfRule type="expression" dxfId="135" priority="16">
      <formula>IF(E$20&lt;=$F$18,1,0)</formula>
    </cfRule>
  </conditionalFormatting>
  <conditionalFormatting sqref="E26:N26">
    <cfRule type="expression" dxfId="134" priority="15">
      <formula>IF(E$20&lt;=$F$18,1,0)</formula>
    </cfRule>
  </conditionalFormatting>
  <conditionalFormatting sqref="E56:N59">
    <cfRule type="expression" dxfId="133" priority="14">
      <formula>IF(E$54&lt;=$F$52,1,0)</formula>
    </cfRule>
  </conditionalFormatting>
  <conditionalFormatting sqref="E60:N60">
    <cfRule type="expression" dxfId="132" priority="13">
      <formula>IF(E$54&lt;=$F$52,1,0)</formula>
    </cfRule>
  </conditionalFormatting>
  <conditionalFormatting sqref="E66:N68">
    <cfRule type="expression" dxfId="131" priority="12">
      <formula>IF(E$64&lt;=$F$62,1,0)</formula>
    </cfRule>
  </conditionalFormatting>
  <conditionalFormatting sqref="E65:N68 E70:N70">
    <cfRule type="expression" dxfId="130" priority="11">
      <formula>IF(E$64&gt;$F$62,1,0)</formula>
    </cfRule>
  </conditionalFormatting>
  <conditionalFormatting sqref="E56:N60">
    <cfRule type="expression" dxfId="129" priority="10">
      <formula>IF(E$54&gt;$F$52,1,0)</formula>
    </cfRule>
  </conditionalFormatting>
  <conditionalFormatting sqref="E21:N26">
    <cfRule type="expression" dxfId="128" priority="9">
      <formula>IF(E$20&gt;$F$18,1,0)</formula>
    </cfRule>
  </conditionalFormatting>
  <conditionalFormatting sqref="E32:N36">
    <cfRule type="expression" dxfId="127" priority="8">
      <formula>IF(E$30&gt;$F$28,1,0)</formula>
    </cfRule>
  </conditionalFormatting>
  <conditionalFormatting sqref="H11 H8:H9">
    <cfRule type="expression" dxfId="126" priority="7">
      <formula>IF($F$9=1,1,0)</formula>
    </cfRule>
  </conditionalFormatting>
  <conditionalFormatting sqref="E55:N55">
    <cfRule type="expression" dxfId="125" priority="6">
      <formula>IF(E$54&gt;$F$52,1,0)</formula>
    </cfRule>
  </conditionalFormatting>
  <conditionalFormatting sqref="E31:N31">
    <cfRule type="expression" dxfId="124" priority="5">
      <formula>IF(E$30&gt;$F$28,1,0)</formula>
    </cfRule>
  </conditionalFormatting>
  <conditionalFormatting sqref="E70:N70">
    <cfRule type="expression" dxfId="123" priority="4">
      <formula>IF(E$64&lt;=$F$62,1,0)</formula>
    </cfRule>
  </conditionalFormatting>
  <conditionalFormatting sqref="H10">
    <cfRule type="expression" dxfId="122" priority="3">
      <formula>IF($F$9=1,1,0)</formula>
    </cfRule>
  </conditionalFormatting>
  <conditionalFormatting sqref="E69:N69">
    <cfRule type="expression" dxfId="121" priority="2">
      <formula>IF(E$64&lt;=$F$62,1,0)</formula>
    </cfRule>
  </conditionalFormatting>
  <conditionalFormatting sqref="E69:N69">
    <cfRule type="expression" dxfId="12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5" sqref="J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 t="s">
        <v>683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6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Mühldorf alt'!F10)</f>
        <v>Mühldorf am Inn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2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672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108750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Mühldorf am Inn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108750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119" priority="18">
      <formula>IF(E$20&lt;=$F$18,1,0)</formula>
    </cfRule>
  </conditionalFormatting>
  <conditionalFormatting sqref="E32:N36">
    <cfRule type="expression" dxfId="118" priority="17">
      <formula>IF(E$30&lt;=$F$28,1,0)</formula>
    </cfRule>
  </conditionalFormatting>
  <conditionalFormatting sqref="E26:F26">
    <cfRule type="expression" dxfId="117" priority="16">
      <formula>IF(E$20&lt;=$F$18,1,0)</formula>
    </cfRule>
  </conditionalFormatting>
  <conditionalFormatting sqref="E26:N26">
    <cfRule type="expression" dxfId="116" priority="15">
      <formula>IF(E$20&lt;=$F$18,1,0)</formula>
    </cfRule>
  </conditionalFormatting>
  <conditionalFormatting sqref="E56:N59">
    <cfRule type="expression" dxfId="115" priority="14">
      <formula>IF(E$54&lt;=$F$52,1,0)</formula>
    </cfRule>
  </conditionalFormatting>
  <conditionalFormatting sqref="E60:N60">
    <cfRule type="expression" dxfId="114" priority="13">
      <formula>IF(E$54&lt;=$F$52,1,0)</formula>
    </cfRule>
  </conditionalFormatting>
  <conditionalFormatting sqref="E66:N68">
    <cfRule type="expression" dxfId="113" priority="12">
      <formula>IF(E$64&lt;=$F$62,1,0)</formula>
    </cfRule>
  </conditionalFormatting>
  <conditionalFormatting sqref="E65:N68 E70:N70">
    <cfRule type="expression" dxfId="112" priority="11">
      <formula>IF(E$64&gt;$F$62,1,0)</formula>
    </cfRule>
  </conditionalFormatting>
  <conditionalFormatting sqref="E56:N60">
    <cfRule type="expression" dxfId="111" priority="10">
      <formula>IF(E$54&gt;$F$52,1,0)</formula>
    </cfRule>
  </conditionalFormatting>
  <conditionalFormatting sqref="E21:N26">
    <cfRule type="expression" dxfId="110" priority="9">
      <formula>IF(E$20&gt;$F$18,1,0)</formula>
    </cfRule>
  </conditionalFormatting>
  <conditionalFormatting sqref="E32:N36">
    <cfRule type="expression" dxfId="109" priority="8">
      <formula>IF(E$30&gt;$F$28,1,0)</formula>
    </cfRule>
  </conditionalFormatting>
  <conditionalFormatting sqref="H11 H8:H9">
    <cfRule type="expression" dxfId="108" priority="7">
      <formula>IF($F$9=1,1,0)</formula>
    </cfRule>
  </conditionalFormatting>
  <conditionalFormatting sqref="E55:N55">
    <cfRule type="expression" dxfId="107" priority="6">
      <formula>IF(E$54&gt;$F$52,1,0)</formula>
    </cfRule>
  </conditionalFormatting>
  <conditionalFormatting sqref="E31:N31">
    <cfRule type="expression" dxfId="106" priority="5">
      <formula>IF(E$30&gt;$F$28,1,0)</formula>
    </cfRule>
  </conditionalFormatting>
  <conditionalFormatting sqref="E70:N70">
    <cfRule type="expression" dxfId="105" priority="4">
      <formula>IF(E$64&lt;=$F$62,1,0)</formula>
    </cfRule>
  </conditionalFormatting>
  <conditionalFormatting sqref="H10">
    <cfRule type="expression" dxfId="104" priority="3">
      <formula>IF($F$9=1,1,0)</formula>
    </cfRule>
  </conditionalFormatting>
  <conditionalFormatting sqref="E69:N69">
    <cfRule type="expression" dxfId="103" priority="2">
      <formula>IF(E$64&lt;=$F$62,1,0)</formula>
    </cfRule>
  </conditionalFormatting>
  <conditionalFormatting sqref="E69:N69">
    <cfRule type="expression" dxfId="10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FC78"/>
  <sheetViews>
    <sheetView showGridLines="0" zoomScale="70" zoomScaleNormal="70" workbookViewId="0">
      <selection activeCell="E7" sqref="E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v>43191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6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Mühldorf'!F10)</f>
        <v>Mühldorf am Inn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684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684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 xml:space="preserve">UBIMET GmbH 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672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108750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 xml:space="preserve">UBIMET GmbH 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Mühldorf am Inn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108750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101" priority="18">
      <formula>IF(E$20&lt;=$F$18,1,0)</formula>
    </cfRule>
  </conditionalFormatting>
  <conditionalFormatting sqref="E32:N36">
    <cfRule type="expression" dxfId="100" priority="17">
      <formula>IF(E$30&lt;=$F$28,1,0)</formula>
    </cfRule>
  </conditionalFormatting>
  <conditionalFormatting sqref="E26:F26">
    <cfRule type="expression" dxfId="99" priority="16">
      <formula>IF(E$20&lt;=$F$18,1,0)</formula>
    </cfRule>
  </conditionalFormatting>
  <conditionalFormatting sqref="E26:N26">
    <cfRule type="expression" dxfId="98" priority="15">
      <formula>IF(E$20&lt;=$F$18,1,0)</formula>
    </cfRule>
  </conditionalFormatting>
  <conditionalFormatting sqref="E56:N59">
    <cfRule type="expression" dxfId="97" priority="14">
      <formula>IF(E$54&lt;=$F$52,1,0)</formula>
    </cfRule>
  </conditionalFormatting>
  <conditionalFormatting sqref="E60:N60">
    <cfRule type="expression" dxfId="96" priority="13">
      <formula>IF(E$54&lt;=$F$52,1,0)</formula>
    </cfRule>
  </conditionalFormatting>
  <conditionalFormatting sqref="E66:N68">
    <cfRule type="expression" dxfId="95" priority="12">
      <formula>IF(E$64&lt;=$F$62,1,0)</formula>
    </cfRule>
  </conditionalFormatting>
  <conditionalFormatting sqref="E65:N68 E70:N70">
    <cfRule type="expression" dxfId="94" priority="11">
      <formula>IF(E$64&gt;$F$62,1,0)</formula>
    </cfRule>
  </conditionalFormatting>
  <conditionalFormatting sqref="E56:N60">
    <cfRule type="expression" dxfId="93" priority="10">
      <formula>IF(E$54&gt;$F$52,1,0)</formula>
    </cfRule>
  </conditionalFormatting>
  <conditionalFormatting sqref="E21:N26">
    <cfRule type="expression" dxfId="92" priority="9">
      <formula>IF(E$20&gt;$F$18,1,0)</formula>
    </cfRule>
  </conditionalFormatting>
  <conditionalFormatting sqref="E32:N36">
    <cfRule type="expression" dxfId="91" priority="8">
      <formula>IF(E$30&gt;$F$28,1,0)</formula>
    </cfRule>
  </conditionalFormatting>
  <conditionalFormatting sqref="H11 H8:H9">
    <cfRule type="expression" dxfId="90" priority="7">
      <formula>IF($F$9=1,1,0)</formula>
    </cfRule>
  </conditionalFormatting>
  <conditionalFormatting sqref="E55:N55">
    <cfRule type="expression" dxfId="89" priority="6">
      <formula>IF(E$54&gt;$F$52,1,0)</formula>
    </cfRule>
  </conditionalFormatting>
  <conditionalFormatting sqref="E31:N31">
    <cfRule type="expression" dxfId="88" priority="5">
      <formula>IF(E$30&gt;$F$28,1,0)</formula>
    </cfRule>
  </conditionalFormatting>
  <conditionalFormatting sqref="E70:N70">
    <cfRule type="expression" dxfId="87" priority="4">
      <formula>IF(E$64&lt;=$F$62,1,0)</formula>
    </cfRule>
  </conditionalFormatting>
  <conditionalFormatting sqref="H10">
    <cfRule type="expression" dxfId="86" priority="3">
      <formula>IF($F$9=1,1,0)</formula>
    </cfRule>
  </conditionalFormatting>
  <conditionalFormatting sqref="E69:N69">
    <cfRule type="expression" dxfId="85" priority="2">
      <formula>IF(E$64&lt;=$F$62,1,0)</formula>
    </cfRule>
  </conditionalFormatting>
  <conditionalFormatting sqref="E69:N69">
    <cfRule type="expression" dxfId="8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E7" sqref="E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 t="s">
        <v>683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7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Chieming alt'!F10)</f>
        <v>Chieming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2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669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109820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Chieming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109820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83" priority="18">
      <formula>IF(E$20&lt;=$F$18,1,0)</formula>
    </cfRule>
  </conditionalFormatting>
  <conditionalFormatting sqref="E32:N36">
    <cfRule type="expression" dxfId="82" priority="17">
      <formula>IF(E$30&lt;=$F$28,1,0)</formula>
    </cfRule>
  </conditionalFormatting>
  <conditionalFormatting sqref="E26:F26">
    <cfRule type="expression" dxfId="81" priority="16">
      <formula>IF(E$20&lt;=$F$18,1,0)</formula>
    </cfRule>
  </conditionalFormatting>
  <conditionalFormatting sqref="E26:N26">
    <cfRule type="expression" dxfId="80" priority="15">
      <formula>IF(E$20&lt;=$F$18,1,0)</formula>
    </cfRule>
  </conditionalFormatting>
  <conditionalFormatting sqref="E56:N59">
    <cfRule type="expression" dxfId="79" priority="14">
      <formula>IF(E$54&lt;=$F$52,1,0)</formula>
    </cfRule>
  </conditionalFormatting>
  <conditionalFormatting sqref="E60:N60">
    <cfRule type="expression" dxfId="78" priority="13">
      <formula>IF(E$54&lt;=$F$52,1,0)</formula>
    </cfRule>
  </conditionalFormatting>
  <conditionalFormatting sqref="E66:N68">
    <cfRule type="expression" dxfId="77" priority="12">
      <formula>IF(E$64&lt;=$F$62,1,0)</formula>
    </cfRule>
  </conditionalFormatting>
  <conditionalFormatting sqref="E65:N68 E70:N70">
    <cfRule type="expression" dxfId="76" priority="11">
      <formula>IF(E$64&gt;$F$62,1,0)</formula>
    </cfRule>
  </conditionalFormatting>
  <conditionalFormatting sqref="E56:N60">
    <cfRule type="expression" dxfId="75" priority="10">
      <formula>IF(E$54&gt;$F$52,1,0)</formula>
    </cfRule>
  </conditionalFormatting>
  <conditionalFormatting sqref="E21:N26">
    <cfRule type="expression" dxfId="74" priority="9">
      <formula>IF(E$20&gt;$F$18,1,0)</formula>
    </cfRule>
  </conditionalFormatting>
  <conditionalFormatting sqref="E32:N36">
    <cfRule type="expression" dxfId="73" priority="8">
      <formula>IF(E$30&gt;$F$28,1,0)</formula>
    </cfRule>
  </conditionalFormatting>
  <conditionalFormatting sqref="H11 H8:H9">
    <cfRule type="expression" dxfId="72" priority="7">
      <formula>IF($F$9=1,1,0)</formula>
    </cfRule>
  </conditionalFormatting>
  <conditionalFormatting sqref="E55:N55">
    <cfRule type="expression" dxfId="71" priority="6">
      <formula>IF(E$54&gt;$F$52,1,0)</formula>
    </cfRule>
  </conditionalFormatting>
  <conditionalFormatting sqref="E31:N31">
    <cfRule type="expression" dxfId="70" priority="5">
      <formula>IF(E$30&gt;$F$28,1,0)</formula>
    </cfRule>
  </conditionalFormatting>
  <conditionalFormatting sqref="E70:N70">
    <cfRule type="expression" dxfId="69" priority="4">
      <formula>IF(E$64&lt;=$F$62,1,0)</formula>
    </cfRule>
  </conditionalFormatting>
  <conditionalFormatting sqref="H10">
    <cfRule type="expression" dxfId="68" priority="3">
      <formula>IF($F$9=1,1,0)</formula>
    </cfRule>
  </conditionalFormatting>
  <conditionalFormatting sqref="E69:N69">
    <cfRule type="expression" dxfId="67" priority="2">
      <formula>IF(E$64&lt;=$F$62,1,0)</formula>
    </cfRule>
  </conditionalFormatting>
  <conditionalFormatting sqref="E69:N69">
    <cfRule type="expression" dxfId="66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FC78"/>
  <sheetViews>
    <sheetView showGridLines="0" zoomScale="70" zoomScaleNormal="70" workbookViewId="0">
      <selection activeCell="E7" sqref="E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v>43191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7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Chieming'!F10)</f>
        <v>Chieming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684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684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 xml:space="preserve">UBIMET GmbH 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669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109820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 xml:space="preserve">UBIMET GmbH 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Chieming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109820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65" priority="18">
      <formula>IF(E$20&lt;=$F$18,1,0)</formula>
    </cfRule>
  </conditionalFormatting>
  <conditionalFormatting sqref="E32:N36">
    <cfRule type="expression" dxfId="64" priority="17">
      <formula>IF(E$30&lt;=$F$28,1,0)</formula>
    </cfRule>
  </conditionalFormatting>
  <conditionalFormatting sqref="E26:F26">
    <cfRule type="expression" dxfId="63" priority="16">
      <formula>IF(E$20&lt;=$F$18,1,0)</formula>
    </cfRule>
  </conditionalFormatting>
  <conditionalFormatting sqref="E26:N26">
    <cfRule type="expression" dxfId="62" priority="15">
      <formula>IF(E$20&lt;=$F$18,1,0)</formula>
    </cfRule>
  </conditionalFormatting>
  <conditionalFormatting sqref="E56:N59">
    <cfRule type="expression" dxfId="61" priority="14">
      <formula>IF(E$54&lt;=$F$52,1,0)</formula>
    </cfRule>
  </conditionalFormatting>
  <conditionalFormatting sqref="E60:N60">
    <cfRule type="expression" dxfId="60" priority="13">
      <formula>IF(E$54&lt;=$F$52,1,0)</formula>
    </cfRule>
  </conditionalFormatting>
  <conditionalFormatting sqref="E66:N68">
    <cfRule type="expression" dxfId="59" priority="12">
      <formula>IF(E$64&lt;=$F$62,1,0)</formula>
    </cfRule>
  </conditionalFormatting>
  <conditionalFormatting sqref="E65:N68 E70:N70">
    <cfRule type="expression" dxfId="58" priority="11">
      <formula>IF(E$64&gt;$F$62,1,0)</formula>
    </cfRule>
  </conditionalFormatting>
  <conditionalFormatting sqref="E56:N60">
    <cfRule type="expression" dxfId="57" priority="10">
      <formula>IF(E$54&gt;$F$52,1,0)</formula>
    </cfRule>
  </conditionalFormatting>
  <conditionalFormatting sqref="E21:N26">
    <cfRule type="expression" dxfId="56" priority="9">
      <formula>IF(E$20&gt;$F$18,1,0)</formula>
    </cfRule>
  </conditionalFormatting>
  <conditionalFormatting sqref="E32:N36">
    <cfRule type="expression" dxfId="55" priority="8">
      <formula>IF(E$30&gt;$F$28,1,0)</formula>
    </cfRule>
  </conditionalFormatting>
  <conditionalFormatting sqref="H11 H8:H9">
    <cfRule type="expression" dxfId="54" priority="7">
      <formula>IF($F$9=1,1,0)</formula>
    </cfRule>
  </conditionalFormatting>
  <conditionalFormatting sqref="E55:N55">
    <cfRule type="expression" dxfId="53" priority="6">
      <formula>IF(E$54&gt;$F$52,1,0)</formula>
    </cfRule>
  </conditionalFormatting>
  <conditionalFormatting sqref="E31:N31">
    <cfRule type="expression" dxfId="52" priority="5">
      <formula>IF(E$30&gt;$F$28,1,0)</formula>
    </cfRule>
  </conditionalFormatting>
  <conditionalFormatting sqref="E70:N70">
    <cfRule type="expression" dxfId="51" priority="4">
      <formula>IF(E$64&lt;=$F$62,1,0)</formula>
    </cfRule>
  </conditionalFormatting>
  <conditionalFormatting sqref="H10">
    <cfRule type="expression" dxfId="50" priority="3">
      <formula>IF($F$9=1,1,0)</formula>
    </cfRule>
  </conditionalFormatting>
  <conditionalFormatting sqref="E69:N69">
    <cfRule type="expression" dxfId="49" priority="2">
      <formula>IF(E$64&lt;=$F$62,1,0)</formula>
    </cfRule>
  </conditionalFormatting>
  <conditionalFormatting sqref="E69:N69">
    <cfRule type="expression" dxfId="4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3" sqref="J13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 t="s">
        <v>683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8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Fürstenzell alt'!F10)</f>
        <v>Fürstenzell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2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670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108950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Fürstenzell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108950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18">
      <formula>IF(E$20&lt;=$F$18,1,0)</formula>
    </cfRule>
  </conditionalFormatting>
  <conditionalFormatting sqref="E32:N36">
    <cfRule type="expression" dxfId="46" priority="17">
      <formula>IF(E$30&lt;=$F$28,1,0)</formula>
    </cfRule>
  </conditionalFormatting>
  <conditionalFormatting sqref="E26:F26">
    <cfRule type="expression" dxfId="45" priority="16">
      <formula>IF(E$20&lt;=$F$18,1,0)</formula>
    </cfRule>
  </conditionalFormatting>
  <conditionalFormatting sqref="E26:N26">
    <cfRule type="expression" dxfId="44" priority="15">
      <formula>IF(E$20&lt;=$F$18,1,0)</formula>
    </cfRule>
  </conditionalFormatting>
  <conditionalFormatting sqref="E56:N59">
    <cfRule type="expression" dxfId="43" priority="14">
      <formula>IF(E$54&lt;=$F$52,1,0)</formula>
    </cfRule>
  </conditionalFormatting>
  <conditionalFormatting sqref="E60:N60">
    <cfRule type="expression" dxfId="42" priority="13">
      <formula>IF(E$54&lt;=$F$52,1,0)</formula>
    </cfRule>
  </conditionalFormatting>
  <conditionalFormatting sqref="E66:N68">
    <cfRule type="expression" dxfId="41" priority="12">
      <formula>IF(E$64&lt;=$F$62,1,0)</formula>
    </cfRule>
  </conditionalFormatting>
  <conditionalFormatting sqref="E65:N68 E70:N70">
    <cfRule type="expression" dxfId="40" priority="11">
      <formula>IF(E$64&gt;$F$62,1,0)</formula>
    </cfRule>
  </conditionalFormatting>
  <conditionalFormatting sqref="E56:N60">
    <cfRule type="expression" dxfId="39" priority="10">
      <formula>IF(E$54&gt;$F$52,1,0)</formula>
    </cfRule>
  </conditionalFormatting>
  <conditionalFormatting sqref="E21:N26">
    <cfRule type="expression" dxfId="38" priority="9">
      <formula>IF(E$20&gt;$F$18,1,0)</formula>
    </cfRule>
  </conditionalFormatting>
  <conditionalFormatting sqref="E32:N36">
    <cfRule type="expression" dxfId="37" priority="8">
      <formula>IF(E$30&gt;$F$28,1,0)</formula>
    </cfRule>
  </conditionalFormatting>
  <conditionalFormatting sqref="H11 H8:H9">
    <cfRule type="expression" dxfId="36" priority="7">
      <formula>IF($F$9=1,1,0)</formula>
    </cfRule>
  </conditionalFormatting>
  <conditionalFormatting sqref="E55:N55">
    <cfRule type="expression" dxfId="35" priority="6">
      <formula>IF(E$54&gt;$F$52,1,0)</formula>
    </cfRule>
  </conditionalFormatting>
  <conditionalFormatting sqref="E31:N31">
    <cfRule type="expression" dxfId="34" priority="5">
      <formula>IF(E$30&gt;$F$28,1,0)</formula>
    </cfRule>
  </conditionalFormatting>
  <conditionalFormatting sqref="E70:N70">
    <cfRule type="expression" dxfId="33" priority="4">
      <formula>IF(E$64&lt;=$F$62,1,0)</formula>
    </cfRule>
  </conditionalFormatting>
  <conditionalFormatting sqref="H10">
    <cfRule type="expression" dxfId="32" priority="3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" sqref="D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43187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40817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81539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Energienetze Bayern</v>
      </c>
      <c r="E28" s="38"/>
      <c r="F28" s="11"/>
      <c r="G28" s="2"/>
    </row>
    <row r="29" spans="1:15">
      <c r="B29" s="15"/>
      <c r="C29" s="22" t="s">
        <v>396</v>
      </c>
      <c r="D29" s="45" t="s">
        <v>671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329" priority="2">
      <formula>IF(CELL("Zeile",D29)&lt;$D$25+CELL("Zeile",$D$29),1,0)</formula>
    </cfRule>
  </conditionalFormatting>
  <conditionalFormatting sqref="D30:D48">
    <cfRule type="expression" dxfId="32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FC78"/>
  <sheetViews>
    <sheetView showGridLines="0" zoomScale="70" zoomScaleNormal="70" workbookViewId="0">
      <selection activeCell="K14" sqref="K14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v>43191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8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Fürstenzell'!F10)</f>
        <v>Fürstenzell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684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684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 xml:space="preserve">UBIMET GmbH 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670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108950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 xml:space="preserve">UBIMET GmbH 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Fürstenzell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108950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30" sqref="E30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Energienetze Bayern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Energienetze Bayern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9870014600000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40817</v>
      </c>
      <c r="E8" s="130"/>
      <c r="F8" s="130"/>
      <c r="H8" s="128" t="s">
        <v>498</v>
      </c>
      <c r="J8" s="132">
        <f>COUNTA(D12:D100)</f>
        <v>13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51</v>
      </c>
      <c r="F11" s="296" t="str">
        <f>VLOOKUP($E11,'BDEW-Standard'!$B$3:$M$158,F$9,0)</f>
        <v>G13</v>
      </c>
      <c r="H11" s="167">
        <f>ROUND(VLOOKUP($E11,'BDEW-Standard'!$B$3:$M$158,H$9,0),7)</f>
        <v>3.0217399</v>
      </c>
      <c r="I11" s="167">
        <f>ROUND(VLOOKUP($E11,'BDEW-Standard'!$B$3:$M$158,I$9,0),7)</f>
        <v>-37.182360000000003</v>
      </c>
      <c r="J11" s="167">
        <f>ROUND(VLOOKUP($E11,'BDEW-Standard'!$B$3:$M$158,J$9,0),7)</f>
        <v>5.6477170000000001</v>
      </c>
      <c r="K11" s="167">
        <f>ROUND(VLOOKUP($E11,'BDEW-Standard'!$B$3:$M$158,K$9,0),7)</f>
        <v>9.5626199999999995E-2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1.0018840312810888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24" si="0">$D$6</f>
        <v>Energienetze Bayern</v>
      </c>
      <c r="D12" s="62" t="s">
        <v>247</v>
      </c>
      <c r="E12" s="165" t="s">
        <v>51</v>
      </c>
      <c r="F12" s="297" t="s">
        <v>318</v>
      </c>
      <c r="H12" s="274">
        <v>3.0217399</v>
      </c>
      <c r="I12" s="274">
        <v>-37.182360000000003</v>
      </c>
      <c r="J12" s="274">
        <v>5.6477170000000001</v>
      </c>
      <c r="K12" s="274">
        <v>9.5626199999999995E-2</v>
      </c>
      <c r="L12" s="338">
        <v>40</v>
      </c>
      <c r="M12" s="274">
        <v>0</v>
      </c>
      <c r="N12" s="274">
        <v>0</v>
      </c>
      <c r="O12" s="274">
        <v>0</v>
      </c>
      <c r="P12" s="274">
        <v>0</v>
      </c>
      <c r="Q12" s="339">
        <v>1.0018840312810888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Energienetze Bayern</v>
      </c>
      <c r="D13" s="62" t="s">
        <v>247</v>
      </c>
      <c r="E13" s="165" t="s">
        <v>61</v>
      </c>
      <c r="F13" s="297" t="s">
        <v>328</v>
      </c>
      <c r="H13" s="274">
        <v>2.3548083000000002</v>
      </c>
      <c r="I13" s="274">
        <v>-34.715029899999998</v>
      </c>
      <c r="J13" s="274">
        <v>5.8675639000000004</v>
      </c>
      <c r="K13" s="274">
        <v>0.12524099999999999</v>
      </c>
      <c r="L13" s="338">
        <v>40</v>
      </c>
      <c r="M13" s="274">
        <v>0</v>
      </c>
      <c r="N13" s="274">
        <v>0</v>
      </c>
      <c r="O13" s="274">
        <v>0</v>
      </c>
      <c r="P13" s="274">
        <v>0</v>
      </c>
      <c r="Q13" s="339">
        <v>1.0265751969480519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4" si="1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Energienetze Bayern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ref="Q14:Q24" si="2">($H14/(1+($I14/($Q$9-$L14))^$J14)+$K14)+MAX($M14*$Q$9+$N14,$O14*$Q$9+$P14)</f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1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Energienetze Bayern</v>
      </c>
      <c r="D15" s="62" t="s">
        <v>247</v>
      </c>
      <c r="E15" s="165" t="s">
        <v>673</v>
      </c>
      <c r="F15" s="297" t="str">
        <f>VLOOKUP($E15,'BDEW-Standard'!$B$3:$M$94,F$9,0)</f>
        <v>MK3</v>
      </c>
      <c r="H15" s="274">
        <f>ROUND(VLOOKUP($E15,'BDEW-Standard'!$B$3:$M$94,H$9,0),7)</f>
        <v>2.7882424000000001</v>
      </c>
      <c r="I15" s="274">
        <f>ROUND(VLOOKUP($E15,'BDEW-Standard'!$B$3:$M$94,I$9,0),7)</f>
        <v>-34.880612999999997</v>
      </c>
      <c r="J15" s="274">
        <f>ROUND(VLOOKUP($E15,'BDEW-Standard'!$B$3:$M$94,J$9,0),7)</f>
        <v>6.5951899000000003</v>
      </c>
      <c r="K15" s="274">
        <f>ROUND(VLOOKUP($E15,'BDEW-Standard'!$B$3:$M$94,K$9,0),7)</f>
        <v>5.4032900000000002E-2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2"/>
        <v>1.0622306107520199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1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Energienetze Bayern</v>
      </c>
      <c r="D16" s="62" t="s">
        <v>247</v>
      </c>
      <c r="E16" s="165" t="s">
        <v>674</v>
      </c>
      <c r="F16" s="297" t="str">
        <f>VLOOKUP($E16,'BDEW-Standard'!$B$3:$M$94,F$9,0)</f>
        <v>HA3</v>
      </c>
      <c r="H16" s="274">
        <f>ROUND(VLOOKUP($E16,'BDEW-Standard'!$B$3:$M$94,H$9,0),7)</f>
        <v>3.5811213999999998</v>
      </c>
      <c r="I16" s="274">
        <f>ROUND(VLOOKUP($E16,'BDEW-Standard'!$B$3:$M$94,I$9,0),7)</f>
        <v>-36.965006500000001</v>
      </c>
      <c r="J16" s="274">
        <f>ROUND(VLOOKUP($E16,'BDEW-Standard'!$B$3:$M$94,J$9,0),7)</f>
        <v>7.2256947</v>
      </c>
      <c r="K16" s="274">
        <f>ROUND(VLOOKUP($E16,'BDEW-Standard'!$B$3:$M$94,K$9,0),7)</f>
        <v>4.4841600000000002E-2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2"/>
        <v>0.97852945357176691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1"/>
        <v>0.89350000000000041</v>
      </c>
      <c r="Y16" s="293"/>
      <c r="Z16" s="211"/>
    </row>
    <row r="17" spans="2:26" s="143" customFormat="1">
      <c r="B17" s="144">
        <v>6</v>
      </c>
      <c r="C17" s="145" t="str">
        <f t="shared" si="0"/>
        <v>Energienetze Bayern</v>
      </c>
      <c r="D17" s="62" t="s">
        <v>247</v>
      </c>
      <c r="E17" s="165" t="s">
        <v>675</v>
      </c>
      <c r="F17" s="297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2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1"/>
        <v>0.94349999999999934</v>
      </c>
      <c r="Y17" s="293"/>
      <c r="Z17" s="211"/>
    </row>
    <row r="18" spans="2:26" s="143" customFormat="1">
      <c r="B18" s="144">
        <v>7</v>
      </c>
      <c r="C18" s="145" t="str">
        <f t="shared" si="0"/>
        <v>Energienetze Bayern</v>
      </c>
      <c r="D18" s="62" t="s">
        <v>247</v>
      </c>
      <c r="E18" s="165" t="s">
        <v>676</v>
      </c>
      <c r="F18" s="297" t="str">
        <f>VLOOKUP($E18,'BDEW-Standard'!$B$3:$M$94,F$9,0)</f>
        <v>BD3</v>
      </c>
      <c r="H18" s="274">
        <f>ROUND(VLOOKUP($E18,'BDEW-Standard'!$B$3:$M$94,H$9,0),7)</f>
        <v>2.9177027</v>
      </c>
      <c r="I18" s="274">
        <f>ROUND(VLOOKUP($E18,'BDEW-Standard'!$B$3:$M$94,I$9,0),7)</f>
        <v>-36.179411700000003</v>
      </c>
      <c r="J18" s="274">
        <f>ROUND(VLOOKUP($E18,'BDEW-Standard'!$B$3:$M$94,J$9,0),7)</f>
        <v>5.9265162</v>
      </c>
      <c r="K18" s="274">
        <f>ROUND(VLOOKUP($E18,'BDEW-Standard'!$B$3:$M$94,K$9,0),7)</f>
        <v>0.11519119999999999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2"/>
        <v>1.0656106174494469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1"/>
        <v>0.91959999999999997</v>
      </c>
      <c r="Y18" s="293"/>
      <c r="Z18" s="211"/>
    </row>
    <row r="19" spans="2:26" s="143" customFormat="1">
      <c r="B19" s="144">
        <v>8</v>
      </c>
      <c r="C19" s="145" t="str">
        <f t="shared" si="0"/>
        <v>Energienetze Bayern</v>
      </c>
      <c r="D19" s="62" t="s">
        <v>247</v>
      </c>
      <c r="E19" s="165" t="s">
        <v>677</v>
      </c>
      <c r="F19" s="297" t="str">
        <f>VLOOKUP($E19,'BDEW-Standard'!$B$3:$M$94,F$9,0)</f>
        <v>GA3</v>
      </c>
      <c r="H19" s="274">
        <f>ROUND(VLOOKUP($E19,'BDEW-Standard'!$B$3:$M$94,H$9,0),7)</f>
        <v>2.2850164999999998</v>
      </c>
      <c r="I19" s="274">
        <f>ROUND(VLOOKUP($E19,'BDEW-Standard'!$B$3:$M$94,I$9,0),7)</f>
        <v>-36.287858399999998</v>
      </c>
      <c r="J19" s="274">
        <f>ROUND(VLOOKUP($E19,'BDEW-Standard'!$B$3:$M$94,J$9,0),7)</f>
        <v>6.5885125999999996</v>
      </c>
      <c r="K19" s="274">
        <f>ROUND(VLOOKUP($E19,'BDEW-Standard'!$B$3:$M$94,K$9,0),7)</f>
        <v>0.31505349999999999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2"/>
        <v>1.0096183914256316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1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Energienetze Bayern</v>
      </c>
      <c r="D20" s="62" t="s">
        <v>247</v>
      </c>
      <c r="E20" s="165" t="s">
        <v>678</v>
      </c>
      <c r="F20" s="297" t="str">
        <f>VLOOKUP($E20,'BDEW-Standard'!$B$3:$M$94,F$9,0)</f>
        <v>BH3</v>
      </c>
      <c r="H20" s="274">
        <f>ROUND(VLOOKUP($E20,'BDEW-Standard'!$B$3:$M$94,H$9,0),7)</f>
        <v>2.0102471999999998</v>
      </c>
      <c r="I20" s="274">
        <f>ROUND(VLOOKUP($E20,'BDEW-Standard'!$B$3:$M$94,I$9,0),7)</f>
        <v>-35.253212400000002</v>
      </c>
      <c r="J20" s="274">
        <f>ROUND(VLOOKUP($E20,'BDEW-Standard'!$B$3:$M$94,J$9,0),7)</f>
        <v>6.1544406</v>
      </c>
      <c r="K20" s="274">
        <f>ROUND(VLOOKUP($E20,'BDEW-Standard'!$B$3:$M$94,K$9,0),7)</f>
        <v>0.32947409999999999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2"/>
        <v>1.0436896084076008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1"/>
        <v>0.95870000000000122</v>
      </c>
      <c r="Y20" s="293"/>
      <c r="Z20" s="211"/>
    </row>
    <row r="21" spans="2:26" s="143" customFormat="1">
      <c r="B21" s="144">
        <v>10</v>
      </c>
      <c r="C21" s="145" t="str">
        <f t="shared" si="0"/>
        <v>Energienetze Bayern</v>
      </c>
      <c r="D21" s="62" t="s">
        <v>247</v>
      </c>
      <c r="E21" s="165" t="s">
        <v>679</v>
      </c>
      <c r="F21" s="297" t="str">
        <f>VLOOKUP($E21,'BDEW-Standard'!$B$3:$M$94,F$9,0)</f>
        <v>WA3</v>
      </c>
      <c r="H21" s="274">
        <f>ROUND(VLOOKUP($E21,'BDEW-Standard'!$B$3:$M$94,H$9,0),7)</f>
        <v>0.76572899999999999</v>
      </c>
      <c r="I21" s="274">
        <f>ROUND(VLOOKUP($E21,'BDEW-Standard'!$B$3:$M$94,I$9,0),7)</f>
        <v>-36.023791199999998</v>
      </c>
      <c r="J21" s="274">
        <f>ROUND(VLOOKUP($E21,'BDEW-Standard'!$B$3:$M$94,J$9,0),7)</f>
        <v>4.8662747</v>
      </c>
      <c r="K21" s="274">
        <f>ROUND(VLOOKUP($E21,'BDEW-Standard'!$B$3:$M$94,K$9,0),7)</f>
        <v>0.80494250000000001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2"/>
        <v>1.0804258319686442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1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Energienetze Bayern</v>
      </c>
      <c r="D22" s="62" t="s">
        <v>247</v>
      </c>
      <c r="E22" s="165" t="s">
        <v>682</v>
      </c>
      <c r="F22" s="297" t="str">
        <f>VLOOKUP($E22,'BDEW-Standard'!$B$3:$M$94,F$9,0)</f>
        <v>BA3</v>
      </c>
      <c r="H22" s="274">
        <f>ROUND(VLOOKUP($E22,'BDEW-Standard'!$B$3:$M$94,H$9,0),7)</f>
        <v>0.62619619999999998</v>
      </c>
      <c r="I22" s="274">
        <f>ROUND(VLOOKUP($E22,'BDEW-Standard'!$B$3:$M$94,I$9,0),7)</f>
        <v>-33</v>
      </c>
      <c r="J22" s="274">
        <f>ROUND(VLOOKUP($E22,'BDEW-Standard'!$B$3:$M$94,J$9,0),7)</f>
        <v>5.7212303000000002</v>
      </c>
      <c r="K22" s="274">
        <f>ROUND(VLOOKUP($E22,'BDEW-Standard'!$B$3:$M$94,K$9,0),7)</f>
        <v>0.78556550000000003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2"/>
        <v>1.0711738317583412</v>
      </c>
      <c r="R22" s="275">
        <f>ROUND(VLOOKUP(MID($E22,4,3),'Wochentag F(WT)'!$B$7:$J$22,R$9,0),4)</f>
        <v>1.0848</v>
      </c>
      <c r="S22" s="275">
        <f>ROUND(VLOOKUP(MID($E22,4,3),'Wochentag F(WT)'!$B$7:$J$22,S$9,0),4)</f>
        <v>1.1211</v>
      </c>
      <c r="T22" s="275">
        <f>ROUND(VLOOKUP(MID($E22,4,3),'Wochentag F(WT)'!$B$7:$J$22,T$9,0),4)</f>
        <v>1.0769</v>
      </c>
      <c r="U22" s="275">
        <f>ROUND(VLOOKUP(MID($E22,4,3),'Wochentag F(WT)'!$B$7:$J$22,U$9,0),4)</f>
        <v>1.1353</v>
      </c>
      <c r="V22" s="275">
        <f>ROUND(VLOOKUP(MID($E22,4,3),'Wochentag F(WT)'!$B$7:$J$22,V$9,0),4)</f>
        <v>1.1402000000000001</v>
      </c>
      <c r="W22" s="275">
        <f>ROUND(VLOOKUP(MID($E22,4,3),'Wochentag F(WT)'!$B$7:$J$22,W$9,0),4)</f>
        <v>0.48520000000000002</v>
      </c>
      <c r="X22" s="276">
        <f t="shared" si="1"/>
        <v>0.95650000000000013</v>
      </c>
      <c r="Y22" s="293"/>
      <c r="Z22" s="211"/>
    </row>
    <row r="23" spans="2:26" s="143" customFormat="1">
      <c r="B23" s="144">
        <v>12</v>
      </c>
      <c r="C23" s="145" t="str">
        <f t="shared" si="0"/>
        <v>Energienetze Bayern</v>
      </c>
      <c r="D23" s="62" t="s">
        <v>247</v>
      </c>
      <c r="E23" s="165" t="s">
        <v>680</v>
      </c>
      <c r="F23" s="297" t="str">
        <f>VLOOKUP($E23,'BDEW-Standard'!$B$3:$M$94,F$9,0)</f>
        <v>GB3</v>
      </c>
      <c r="H23" s="274">
        <f>ROUND(VLOOKUP($E23,'BDEW-Standard'!$B$3:$M$94,H$9,0),7)</f>
        <v>3.2572741999999999</v>
      </c>
      <c r="I23" s="274">
        <f>ROUND(VLOOKUP($E23,'BDEW-Standard'!$B$3:$M$94,I$9,0),7)</f>
        <v>-37.5</v>
      </c>
      <c r="J23" s="274">
        <f>ROUND(VLOOKUP($E23,'BDEW-Standard'!$B$3:$M$94,J$9,0),7)</f>
        <v>6.3462148000000003</v>
      </c>
      <c r="K23" s="274">
        <f>ROUND(VLOOKUP($E23,'BDEW-Standard'!$B$3:$M$94,K$9,0),7)</f>
        <v>8.6622699999999997E-2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2"/>
        <v>0.9584556323619029</v>
      </c>
      <c r="R23" s="275">
        <f>ROUND(VLOOKUP(MID($E23,4,3),'Wochentag F(WT)'!$B$7:$J$22,R$9,0),4)</f>
        <v>0.98970000000000002</v>
      </c>
      <c r="S23" s="275">
        <f>ROUND(VLOOKUP(MID($E23,4,3),'Wochentag F(WT)'!$B$7:$J$22,S$9,0),4)</f>
        <v>0.9627</v>
      </c>
      <c r="T23" s="275">
        <f>ROUND(VLOOKUP(MID($E23,4,3),'Wochentag F(WT)'!$B$7:$J$22,T$9,0),4)</f>
        <v>1.0507</v>
      </c>
      <c r="U23" s="275">
        <f>ROUND(VLOOKUP(MID($E23,4,3),'Wochentag F(WT)'!$B$7:$J$22,U$9,0),4)</f>
        <v>1.0551999999999999</v>
      </c>
      <c r="V23" s="275">
        <f>ROUND(VLOOKUP(MID($E23,4,3),'Wochentag F(WT)'!$B$7:$J$22,V$9,0),4)</f>
        <v>1.0297000000000001</v>
      </c>
      <c r="W23" s="275">
        <f>ROUND(VLOOKUP(MID($E23,4,3),'Wochentag F(WT)'!$B$7:$J$22,W$9,0),4)</f>
        <v>0.97670000000000001</v>
      </c>
      <c r="X23" s="276">
        <f t="shared" si="1"/>
        <v>0.9352999999999998</v>
      </c>
      <c r="Y23" s="293"/>
      <c r="Z23" s="211"/>
    </row>
    <row r="24" spans="2:26" s="143" customFormat="1">
      <c r="B24" s="144">
        <v>13</v>
      </c>
      <c r="C24" s="145" t="str">
        <f t="shared" si="0"/>
        <v>Energienetze Bayern</v>
      </c>
      <c r="D24" s="62" t="s">
        <v>247</v>
      </c>
      <c r="E24" s="165" t="s">
        <v>681</v>
      </c>
      <c r="F24" s="297" t="str">
        <f>VLOOKUP($E24,'BDEW-Standard'!$B$3:$M$94,F$9,0)</f>
        <v>PD3</v>
      </c>
      <c r="H24" s="274">
        <f>ROUND(VLOOKUP($E24,'BDEW-Standard'!$B$3:$M$94,H$9,0),7)</f>
        <v>3.2</v>
      </c>
      <c r="I24" s="274">
        <f>ROUND(VLOOKUP($E24,'BDEW-Standard'!$B$3:$M$94,I$9,0),7)</f>
        <v>-35.799999999999997</v>
      </c>
      <c r="J24" s="274">
        <f>ROUND(VLOOKUP($E24,'BDEW-Standard'!$B$3:$M$94,J$9,0),7)</f>
        <v>8.4</v>
      </c>
      <c r="K24" s="274">
        <f>ROUND(VLOOKUP($E24,'BDEW-Standard'!$B$3:$M$94,K$9,0),7)</f>
        <v>9.3848600000000004E-2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2"/>
        <v>0.99106250024889242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1"/>
        <v>0.85249999999999915</v>
      </c>
      <c r="Y24" s="293"/>
      <c r="Z24" s="211"/>
    </row>
    <row r="25" spans="2:26" s="143" customFormat="1">
      <c r="B25" s="144">
        <v>14</v>
      </c>
      <c r="C25" s="145"/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/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/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/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/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/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/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/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/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/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/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/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/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/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/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/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/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24 H14:K24 C13:C24 M14:X24 R12:X12 R13:X13" unlockedFormula="1"/>
    <ignoredError sqref="L14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K3" sqref="K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Energienetze Bayern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Energienetze Bayern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9870014600000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40817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461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1" t="s">
        <v>584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398</v>
      </c>
      <c r="G10" s="349"/>
      <c r="H10" s="349"/>
      <c r="I10" s="349"/>
      <c r="J10" s="349"/>
      <c r="K10" s="349"/>
      <c r="L10" s="350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1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546</v>
      </c>
    </row>
    <row r="2" spans="1:16">
      <c r="A2" s="234"/>
      <c r="B2" s="233" t="s">
        <v>459</v>
      </c>
    </row>
    <row r="3" spans="1:16" ht="20.100000000000001" customHeight="1">
      <c r="A3" s="353" t="s">
        <v>248</v>
      </c>
      <c r="B3" s="235" t="s">
        <v>86</v>
      </c>
      <c r="C3" s="236"/>
      <c r="D3" s="355" t="s">
        <v>460</v>
      </c>
      <c r="E3" s="356"/>
      <c r="F3" s="356"/>
      <c r="G3" s="356"/>
      <c r="H3" s="356"/>
      <c r="I3" s="356"/>
      <c r="J3" s="357"/>
      <c r="K3" s="237"/>
      <c r="L3" s="237"/>
      <c r="M3" s="237"/>
      <c r="N3" s="237"/>
      <c r="O3" s="238"/>
      <c r="P3" s="237"/>
    </row>
    <row r="4" spans="1:16" ht="20.100000000000001" customHeight="1">
      <c r="A4" s="354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Energienetze Bayern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Energienetze Bayern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9870014600000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40817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498</v>
      </c>
      <c r="D35" s="42">
        <v>13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8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>
        <f t="shared" ref="I47:V47" si="0">IF(I46&lt;=$D$46,I46,"")</f>
        <v>2</v>
      </c>
      <c r="J47" s="13">
        <f t="shared" si="0"/>
        <v>3</v>
      </c>
      <c r="K47" s="13">
        <f t="shared" si="0"/>
        <v>4</v>
      </c>
      <c r="L47" s="13">
        <f t="shared" si="0"/>
        <v>5</v>
      </c>
      <c r="M47" s="13">
        <f t="shared" si="0"/>
        <v>6</v>
      </c>
      <c r="N47" s="13">
        <f t="shared" si="0"/>
        <v>7</v>
      </c>
      <c r="O47" s="13">
        <f t="shared" si="0"/>
        <v>8</v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664</v>
      </c>
    </row>
    <row r="49" spans="3:4" ht="18" customHeight="1">
      <c r="C49" s="22" t="s">
        <v>588</v>
      </c>
      <c r="D49" s="45" t="s">
        <v>665</v>
      </c>
    </row>
    <row r="50" spans="3:4" ht="18" customHeight="1">
      <c r="C50" s="22" t="s">
        <v>589</v>
      </c>
      <c r="D50" s="45" t="s">
        <v>666</v>
      </c>
    </row>
    <row r="51" spans="3:4" ht="18" customHeight="1">
      <c r="C51" s="22" t="s">
        <v>590</v>
      </c>
      <c r="D51" s="45" t="s">
        <v>667</v>
      </c>
    </row>
    <row r="52" spans="3:4" ht="18" customHeight="1">
      <c r="C52" s="22" t="s">
        <v>591</v>
      </c>
      <c r="D52" s="45" t="s">
        <v>668</v>
      </c>
    </row>
    <row r="53" spans="3:4" ht="18" customHeight="1">
      <c r="C53" s="22" t="s">
        <v>592</v>
      </c>
      <c r="D53" s="45" t="s">
        <v>672</v>
      </c>
    </row>
    <row r="54" spans="3:4" ht="18" customHeight="1">
      <c r="C54" s="22" t="s">
        <v>593</v>
      </c>
      <c r="D54" s="45" t="s">
        <v>669</v>
      </c>
    </row>
    <row r="55" spans="3:4" ht="18" customHeight="1">
      <c r="C55" s="22" t="s">
        <v>594</v>
      </c>
      <c r="D55" s="45" t="s">
        <v>670</v>
      </c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327" priority="21">
      <formula>IF($D$11="Gaspool",1,0)</formula>
    </cfRule>
  </conditionalFormatting>
  <conditionalFormatting sqref="D16">
    <cfRule type="expression" dxfId="326" priority="18">
      <formula>IF($D$11="NCG",1,0)</formula>
    </cfRule>
  </conditionalFormatting>
  <conditionalFormatting sqref="D48:D62">
    <cfRule type="expression" dxfId="325" priority="17">
      <formula>IF(CELL("Zeile",D48)&lt;$D$46+CELL("Zeile",$D$48),1,0)</formula>
    </cfRule>
  </conditionalFormatting>
  <conditionalFormatting sqref="D49:D62">
    <cfRule type="expression" dxfId="324" priority="16">
      <formula>IF(CELL(D49)&lt;$D$36+27,1,0)</formula>
    </cfRule>
  </conditionalFormatting>
  <conditionalFormatting sqref="D23">
    <cfRule type="expression" dxfId="323" priority="15">
      <formula>IF($D$22=$H$22,1,0)</formula>
    </cfRule>
  </conditionalFormatting>
  <conditionalFormatting sqref="D31">
    <cfRule type="expression" dxfId="322" priority="4">
      <formula>IF($D$18="synthetisch",1,0)</formula>
    </cfRule>
  </conditionalFormatting>
  <conditionalFormatting sqref="D28">
    <cfRule type="expression" dxfId="321" priority="2">
      <formula>IF(AND($D$27=$I$27,$D$26=$H$26),1,0)</formula>
    </cfRule>
  </conditionalFormatting>
  <conditionalFormatting sqref="D26:D28">
    <cfRule type="expression" dxfId="320" priority="5">
      <formula>IF($D$18="analytisch",1,0)</formula>
    </cfRule>
  </conditionalFormatting>
  <conditionalFormatting sqref="D27">
    <cfRule type="expression" dxfId="31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E8" sqref="E8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 t="s">
        <v>683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 SLP-Temp-Gebiet MUC alt'!F10)</f>
        <v>München-Flughafen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2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664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108700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">
        <v>505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München-Flughafen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108700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17" priority="18">
      <formula>IF(E$20&lt;=$F$18,1,0)</formula>
    </cfRule>
  </conditionalFormatting>
  <conditionalFormatting sqref="E32:N36">
    <cfRule type="expression" dxfId="316" priority="17">
      <formula>IF(E$30&lt;=$F$28,1,0)</formula>
    </cfRule>
  </conditionalFormatting>
  <conditionalFormatting sqref="E26:F26">
    <cfRule type="expression" dxfId="315" priority="16">
      <formula>IF(E$20&lt;=$F$18,1,0)</formula>
    </cfRule>
  </conditionalFormatting>
  <conditionalFormatting sqref="E26:N26">
    <cfRule type="expression" dxfId="314" priority="15">
      <formula>IF(E$20&lt;=$F$18,1,0)</formula>
    </cfRule>
  </conditionalFormatting>
  <conditionalFormatting sqref="E56:N59">
    <cfRule type="expression" dxfId="313" priority="14">
      <formula>IF(E$54&lt;=$F$52,1,0)</formula>
    </cfRule>
  </conditionalFormatting>
  <conditionalFormatting sqref="E60:N60">
    <cfRule type="expression" dxfId="312" priority="13">
      <formula>IF(E$54&lt;=$F$52,1,0)</formula>
    </cfRule>
  </conditionalFormatting>
  <conditionalFormatting sqref="E66:N68">
    <cfRule type="expression" dxfId="311" priority="12">
      <formula>IF(E$64&lt;=$F$62,1,0)</formula>
    </cfRule>
  </conditionalFormatting>
  <conditionalFormatting sqref="E65:N68 E70:N70">
    <cfRule type="expression" dxfId="310" priority="11">
      <formula>IF(E$64&gt;$F$62,1,0)</formula>
    </cfRule>
  </conditionalFormatting>
  <conditionalFormatting sqref="E56:N60">
    <cfRule type="expression" dxfId="309" priority="10">
      <formula>IF(E$54&gt;$F$52,1,0)</formula>
    </cfRule>
  </conditionalFormatting>
  <conditionalFormatting sqref="E21:N26">
    <cfRule type="expression" dxfId="308" priority="9">
      <formula>IF(E$20&gt;$F$18,1,0)</formula>
    </cfRule>
  </conditionalFormatting>
  <conditionalFormatting sqref="E32:N36">
    <cfRule type="expression" dxfId="307" priority="8">
      <formula>IF(E$30&gt;$F$28,1,0)</formula>
    </cfRule>
  </conditionalFormatting>
  <conditionalFormatting sqref="H11 H8:H9">
    <cfRule type="expression" dxfId="306" priority="7">
      <formula>IF($F$9=1,1,0)</formula>
    </cfRule>
  </conditionalFormatting>
  <conditionalFormatting sqref="E55:N55">
    <cfRule type="expression" dxfId="305" priority="6">
      <formula>IF(E$54&gt;$F$52,1,0)</formula>
    </cfRule>
  </conditionalFormatting>
  <conditionalFormatting sqref="E31:N31">
    <cfRule type="expression" dxfId="304" priority="5">
      <formula>IF(E$30&gt;$F$28,1,0)</formula>
    </cfRule>
  </conditionalFormatting>
  <conditionalFormatting sqref="E70:N70">
    <cfRule type="expression" dxfId="303" priority="4">
      <formula>IF(E$64&lt;=$F$62,1,0)</formula>
    </cfRule>
  </conditionalFormatting>
  <conditionalFormatting sqref="H10">
    <cfRule type="expression" dxfId="302" priority="3">
      <formula>IF($F$9=1,1,0)</formula>
    </cfRule>
  </conditionalFormatting>
  <conditionalFormatting sqref="E69:N69">
    <cfRule type="expression" dxfId="301" priority="2">
      <formula>IF(E$64&lt;=$F$62,1,0)</formula>
    </cfRule>
  </conditionalFormatting>
  <conditionalFormatting sqref="E69:N69">
    <cfRule type="expression" dxfId="30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3" tint="0.39997558519241921"/>
    <pageSetUpPr fitToPage="1"/>
  </sheetPr>
  <dimension ref="A1:XFC78"/>
  <sheetViews>
    <sheetView showGridLines="0" zoomScale="70" zoomScaleNormal="70" workbookViewId="0">
      <selection activeCell="H5" sqref="H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v>43191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München-Flughaf'!F10)</f>
        <v>München-Flughafen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684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684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 xml:space="preserve">UBIMET GmbH 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664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108700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">
        <v>684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München-Flughafen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108700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ref="F68:N68" si="15">F34</f>
        <v>Kalendertag</v>
      </c>
      <c r="G68" s="159" t="str">
        <f t="shared" si="15"/>
        <v>Kalendertag</v>
      </c>
      <c r="H68" s="159" t="str">
        <f t="shared" si="15"/>
        <v>Kalendertag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9" priority="28">
      <formula>IF(E$20&lt;=$F$18,1,0)</formula>
    </cfRule>
  </conditionalFormatting>
  <conditionalFormatting sqref="E32:N36">
    <cfRule type="expression" dxfId="298" priority="27">
      <formula>IF(E$30&lt;=$F$28,1,0)</formula>
    </cfRule>
  </conditionalFormatting>
  <conditionalFormatting sqref="E26:F26">
    <cfRule type="expression" dxfId="297" priority="26">
      <formula>IF(E$20&lt;=$F$18,1,0)</formula>
    </cfRule>
  </conditionalFormatting>
  <conditionalFormatting sqref="E26:N26">
    <cfRule type="expression" dxfId="296" priority="25">
      <formula>IF(E$20&lt;=$F$18,1,0)</formula>
    </cfRule>
  </conditionalFormatting>
  <conditionalFormatting sqref="E56:N59">
    <cfRule type="expression" dxfId="295" priority="22">
      <formula>IF(E$54&lt;=$F$52,1,0)</formula>
    </cfRule>
  </conditionalFormatting>
  <conditionalFormatting sqref="E60:N60">
    <cfRule type="expression" dxfId="294" priority="21">
      <formula>IF(E$54&lt;=$F$52,1,0)</formula>
    </cfRule>
  </conditionalFormatting>
  <conditionalFormatting sqref="E66:N68">
    <cfRule type="expression" dxfId="293" priority="15">
      <formula>IF(E$64&lt;=$F$62,1,0)</formula>
    </cfRule>
  </conditionalFormatting>
  <conditionalFormatting sqref="E65:N68 E70:N70">
    <cfRule type="expression" dxfId="292" priority="13">
      <formula>IF(E$64&gt;$F$62,1,0)</formula>
    </cfRule>
  </conditionalFormatting>
  <conditionalFormatting sqref="E56:N60">
    <cfRule type="expression" dxfId="291" priority="12">
      <formula>IF(E$54&gt;$F$52,1,0)</formula>
    </cfRule>
  </conditionalFormatting>
  <conditionalFormatting sqref="E21:N26">
    <cfRule type="expression" dxfId="290" priority="11">
      <formula>IF(E$20&gt;$F$18,1,0)</formula>
    </cfRule>
  </conditionalFormatting>
  <conditionalFormatting sqref="E32:N36">
    <cfRule type="expression" dxfId="289" priority="10">
      <formula>IF(E$30&gt;$F$28,1,0)</formula>
    </cfRule>
  </conditionalFormatting>
  <conditionalFormatting sqref="H11 H8:H9">
    <cfRule type="expression" dxfId="288" priority="9">
      <formula>IF($F$9=1,1,0)</formula>
    </cfRule>
  </conditionalFormatting>
  <conditionalFormatting sqref="E55:N55">
    <cfRule type="expression" dxfId="287" priority="8">
      <formula>IF(E$54&gt;$F$52,1,0)</formula>
    </cfRule>
  </conditionalFormatting>
  <conditionalFormatting sqref="E31:N31">
    <cfRule type="expression" dxfId="286" priority="7">
      <formula>IF(E$30&gt;$F$28,1,0)</formula>
    </cfRule>
  </conditionalFormatting>
  <conditionalFormatting sqref="E70:N70">
    <cfRule type="expression" dxfId="285" priority="6">
      <formula>IF(E$64&lt;=$F$62,1,0)</formula>
    </cfRule>
  </conditionalFormatting>
  <conditionalFormatting sqref="H10">
    <cfRule type="expression" dxfId="284" priority="5">
      <formula>IF($F$9=1,1,0)</formula>
    </cfRule>
  </conditionalFormatting>
  <conditionalFormatting sqref="E69:N69">
    <cfRule type="expression" dxfId="283" priority="2">
      <formula>IF(E$64&lt;=$F$62,1,0)</formula>
    </cfRule>
  </conditionalFormatting>
  <conditionalFormatting sqref="E69:N69">
    <cfRule type="expression" dxfId="28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F36:N36 F26:N26 E56:N56 E22:F22 I22:N22 F52 F62 G24:N24 G70:N70 E32:N33 E69:N69 F25:N25 I34:N34 E58:N60 F57:N5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Energienetze Bayern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9870014600000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40817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#02'!F10)</f>
        <v>Garmisch-Partenkirchen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1" priority="18">
      <formula>IF(E$20&lt;=$F$18,1,0)</formula>
    </cfRule>
  </conditionalFormatting>
  <conditionalFormatting sqref="E32:N36">
    <cfRule type="expression" dxfId="280" priority="17">
      <formula>IF(E$30&lt;=$F$28,1,0)</formula>
    </cfRule>
  </conditionalFormatting>
  <conditionalFormatting sqref="E26:F26">
    <cfRule type="expression" dxfId="279" priority="16">
      <formula>IF(E$20&lt;=$F$18,1,0)</formula>
    </cfRule>
  </conditionalFormatting>
  <conditionalFormatting sqref="E26:N26">
    <cfRule type="expression" dxfId="278" priority="15">
      <formula>IF(E$20&lt;=$F$18,1,0)</formula>
    </cfRule>
  </conditionalFormatting>
  <conditionalFormatting sqref="E56:N59">
    <cfRule type="expression" dxfId="277" priority="14">
      <formula>IF(E$54&lt;=$F$52,1,0)</formula>
    </cfRule>
  </conditionalFormatting>
  <conditionalFormatting sqref="E60:N60">
    <cfRule type="expression" dxfId="276" priority="13">
      <formula>IF(E$54&lt;=$F$52,1,0)</formula>
    </cfRule>
  </conditionalFormatting>
  <conditionalFormatting sqref="E66:N68">
    <cfRule type="expression" dxfId="275" priority="12">
      <formula>IF(E$64&lt;=$F$62,1,0)</formula>
    </cfRule>
  </conditionalFormatting>
  <conditionalFormatting sqref="E65:N68 E70:N70">
    <cfRule type="expression" dxfId="274" priority="11">
      <formula>IF(E$64&gt;$F$62,1,0)</formula>
    </cfRule>
  </conditionalFormatting>
  <conditionalFormatting sqref="E56:N60">
    <cfRule type="expression" dxfId="273" priority="10">
      <formula>IF(E$54&gt;$F$52,1,0)</formula>
    </cfRule>
  </conditionalFormatting>
  <conditionalFormatting sqref="E21:N26">
    <cfRule type="expression" dxfId="272" priority="9">
      <formula>IF(E$20&gt;$F$18,1,0)</formula>
    </cfRule>
  </conditionalFormatting>
  <conditionalFormatting sqref="E32:N36">
    <cfRule type="expression" dxfId="271" priority="8">
      <formula>IF(E$30&gt;$F$28,1,0)</formula>
    </cfRule>
  </conditionalFormatting>
  <conditionalFormatting sqref="H11 H8:H9">
    <cfRule type="expression" dxfId="270" priority="7">
      <formula>IF($F$9=1,1,0)</formula>
    </cfRule>
  </conditionalFormatting>
  <conditionalFormatting sqref="E55:N55">
    <cfRule type="expression" dxfId="269" priority="6">
      <formula>IF(E$54&gt;$F$52,1,0)</formula>
    </cfRule>
  </conditionalFormatting>
  <conditionalFormatting sqref="E31:N31">
    <cfRule type="expression" dxfId="268" priority="5">
      <formula>IF(E$30&gt;$F$28,1,0)</formula>
    </cfRule>
  </conditionalFormatting>
  <conditionalFormatting sqref="E70:N70">
    <cfRule type="expression" dxfId="267" priority="4">
      <formula>IF(E$64&lt;=$F$62,1,0)</formula>
    </cfRule>
  </conditionalFormatting>
  <conditionalFormatting sqref="H10">
    <cfRule type="expression" dxfId="266" priority="3">
      <formula>IF($F$9=1,1,0)</formula>
    </cfRule>
  </conditionalFormatting>
  <conditionalFormatting sqref="E69:N69">
    <cfRule type="expression" dxfId="265" priority="2">
      <formula>IF(E$64&lt;=$F$62,1,0)</formula>
    </cfRule>
  </conditionalFormatting>
  <conditionalFormatting sqref="E69:N69">
    <cfRule type="expression" dxfId="26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E7" sqref="E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 t="s">
        <v>683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GAP alt'!F10)</f>
        <v>Garmisch-Partenkirchen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2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665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109630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Garmisch-Partenkirchen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109630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63" priority="18">
      <formula>IF(E$20&lt;=$F$18,1,0)</formula>
    </cfRule>
  </conditionalFormatting>
  <conditionalFormatting sqref="E32:N36">
    <cfRule type="expression" dxfId="262" priority="17">
      <formula>IF(E$30&lt;=$F$28,1,0)</formula>
    </cfRule>
  </conditionalFormatting>
  <conditionalFormatting sqref="E26:F26">
    <cfRule type="expression" dxfId="261" priority="16">
      <formula>IF(E$20&lt;=$F$18,1,0)</formula>
    </cfRule>
  </conditionalFormatting>
  <conditionalFormatting sqref="E26:N26">
    <cfRule type="expression" dxfId="260" priority="15">
      <formula>IF(E$20&lt;=$F$18,1,0)</formula>
    </cfRule>
  </conditionalFormatting>
  <conditionalFormatting sqref="E56:N59">
    <cfRule type="expression" dxfId="259" priority="14">
      <formula>IF(E$54&lt;=$F$52,1,0)</formula>
    </cfRule>
  </conditionalFormatting>
  <conditionalFormatting sqref="E60:N60">
    <cfRule type="expression" dxfId="258" priority="13">
      <formula>IF(E$54&lt;=$F$52,1,0)</formula>
    </cfRule>
  </conditionalFormatting>
  <conditionalFormatting sqref="E66:N68">
    <cfRule type="expression" dxfId="257" priority="12">
      <formula>IF(E$64&lt;=$F$62,1,0)</formula>
    </cfRule>
  </conditionalFormatting>
  <conditionalFormatting sqref="E65:N68 E70:N70">
    <cfRule type="expression" dxfId="256" priority="11">
      <formula>IF(E$64&gt;$F$62,1,0)</formula>
    </cfRule>
  </conditionalFormatting>
  <conditionalFormatting sqref="E56:N60">
    <cfRule type="expression" dxfId="255" priority="10">
      <formula>IF(E$54&gt;$F$52,1,0)</formula>
    </cfRule>
  </conditionalFormatting>
  <conditionalFormatting sqref="E21:N26">
    <cfRule type="expression" dxfId="254" priority="9">
      <formula>IF(E$20&gt;$F$18,1,0)</formula>
    </cfRule>
  </conditionalFormatting>
  <conditionalFormatting sqref="E32:N36">
    <cfRule type="expression" dxfId="253" priority="8">
      <formula>IF(E$30&gt;$F$28,1,0)</formula>
    </cfRule>
  </conditionalFormatting>
  <conditionalFormatting sqref="H11 H8:H9">
    <cfRule type="expression" dxfId="252" priority="7">
      <formula>IF($F$9=1,1,0)</formula>
    </cfRule>
  </conditionalFormatting>
  <conditionalFormatting sqref="E55:N55">
    <cfRule type="expression" dxfId="251" priority="6">
      <formula>IF(E$54&gt;$F$52,1,0)</formula>
    </cfRule>
  </conditionalFormatting>
  <conditionalFormatting sqref="E31:N31">
    <cfRule type="expression" dxfId="250" priority="5">
      <formula>IF(E$30&gt;$F$28,1,0)</formula>
    </cfRule>
  </conditionalFormatting>
  <conditionalFormatting sqref="E70:N70">
    <cfRule type="expression" dxfId="249" priority="4">
      <formula>IF(E$64&lt;=$F$62,1,0)</formula>
    </cfRule>
  </conditionalFormatting>
  <conditionalFormatting sqref="H10">
    <cfRule type="expression" dxfId="248" priority="3">
      <formula>IF($F$9=1,1,0)</formula>
    </cfRule>
  </conditionalFormatting>
  <conditionalFormatting sqref="E69:N69">
    <cfRule type="expression" dxfId="247" priority="2">
      <formula>IF(E$64&lt;=$F$62,1,0)</formula>
    </cfRule>
  </conditionalFormatting>
  <conditionalFormatting sqref="E69:N69">
    <cfRule type="expression" dxfId="24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FC78"/>
  <sheetViews>
    <sheetView showGridLines="0" zoomScale="70" zoomScaleNormal="70" workbookViewId="0">
      <selection activeCell="E7" sqref="E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v>43191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Garmisch-Parten'!F10)</f>
        <v>Garmisch-Partenkirchen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684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684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 xml:space="preserve">UBIMET GmbH 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665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109630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 xml:space="preserve">UBIMET GmbH 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Garmisch-Partenkirchen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109630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45" priority="18">
      <formula>IF(E$20&lt;=$F$18,1,0)</formula>
    </cfRule>
  </conditionalFormatting>
  <conditionalFormatting sqref="E32:N36">
    <cfRule type="expression" dxfId="244" priority="17">
      <formula>IF(E$30&lt;=$F$28,1,0)</formula>
    </cfRule>
  </conditionalFormatting>
  <conditionalFormatting sqref="E26:F26">
    <cfRule type="expression" dxfId="243" priority="16">
      <formula>IF(E$20&lt;=$F$18,1,0)</formula>
    </cfRule>
  </conditionalFormatting>
  <conditionalFormatting sqref="E26:N26">
    <cfRule type="expression" dxfId="242" priority="15">
      <formula>IF(E$20&lt;=$F$18,1,0)</formula>
    </cfRule>
  </conditionalFormatting>
  <conditionalFormatting sqref="E56:N59">
    <cfRule type="expression" dxfId="241" priority="14">
      <formula>IF(E$54&lt;=$F$52,1,0)</formula>
    </cfRule>
  </conditionalFormatting>
  <conditionalFormatting sqref="E60:N60">
    <cfRule type="expression" dxfId="240" priority="13">
      <formula>IF(E$54&lt;=$F$52,1,0)</formula>
    </cfRule>
  </conditionalFormatting>
  <conditionalFormatting sqref="E66:N68">
    <cfRule type="expression" dxfId="239" priority="12">
      <formula>IF(E$64&lt;=$F$62,1,0)</formula>
    </cfRule>
  </conditionalFormatting>
  <conditionalFormatting sqref="E65:N68 E70:N70">
    <cfRule type="expression" dxfId="238" priority="11">
      <formula>IF(E$64&gt;$F$62,1,0)</formula>
    </cfRule>
  </conditionalFormatting>
  <conditionalFormatting sqref="E56:N60">
    <cfRule type="expression" dxfId="237" priority="10">
      <formula>IF(E$54&gt;$F$52,1,0)</formula>
    </cfRule>
  </conditionalFormatting>
  <conditionalFormatting sqref="E21:N26">
    <cfRule type="expression" dxfId="236" priority="9">
      <formula>IF(E$20&gt;$F$18,1,0)</formula>
    </cfRule>
  </conditionalFormatting>
  <conditionalFormatting sqref="E32:N36">
    <cfRule type="expression" dxfId="235" priority="8">
      <formula>IF(E$30&gt;$F$28,1,0)</formula>
    </cfRule>
  </conditionalFormatting>
  <conditionalFormatting sqref="H11 H8:H9">
    <cfRule type="expression" dxfId="234" priority="7">
      <formula>IF($F$9=1,1,0)</formula>
    </cfRule>
  </conditionalFormatting>
  <conditionalFormatting sqref="E55:N55">
    <cfRule type="expression" dxfId="233" priority="6">
      <formula>IF(E$54&gt;$F$52,1,0)</formula>
    </cfRule>
  </conditionalFormatting>
  <conditionalFormatting sqref="E31:N31">
    <cfRule type="expression" dxfId="232" priority="5">
      <formula>IF(E$30&gt;$F$28,1,0)</formula>
    </cfRule>
  </conditionalFormatting>
  <conditionalFormatting sqref="E70:N70">
    <cfRule type="expression" dxfId="231" priority="4">
      <formula>IF(E$64&lt;=$F$62,1,0)</formula>
    </cfRule>
  </conditionalFormatting>
  <conditionalFormatting sqref="H10">
    <cfRule type="expression" dxfId="230" priority="3">
      <formula>IF($F$9=1,1,0)</formula>
    </cfRule>
  </conditionalFormatting>
  <conditionalFormatting sqref="E69:N69">
    <cfRule type="expression" dxfId="229" priority="2">
      <formula>IF(E$64&lt;=$F$62,1,0)</formula>
    </cfRule>
  </conditionalFormatting>
  <conditionalFormatting sqref="E69:N69">
    <cfRule type="expression" dxfId="22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E7" sqref="E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Energienetze Bayern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Energienetze Bayern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9870014600000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 t="s">
        <v>683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8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3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Augsburg alt'!F10)</f>
        <v>Augsburg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585</v>
      </c>
      <c r="D13" s="343"/>
      <c r="E13" s="343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451</v>
      </c>
      <c r="D14" s="344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4" t="s">
        <v>388</v>
      </c>
      <c r="D15" s="344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42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34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666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108520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Augsburg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108520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si="9"/>
        <v>Kalendertag</v>
      </c>
      <c r="G68" s="159" t="str">
        <f t="shared" si="9"/>
        <v>Kalendertag</v>
      </c>
      <c r="H68" s="159" t="str">
        <f t="shared" si="9"/>
        <v>Kalendertag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5" t="s">
        <v>581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27" priority="18">
      <formula>IF(E$20&lt;=$F$18,1,0)</formula>
    </cfRule>
  </conditionalFormatting>
  <conditionalFormatting sqref="E32:N36">
    <cfRule type="expression" dxfId="226" priority="17">
      <formula>IF(E$30&lt;=$F$28,1,0)</formula>
    </cfRule>
  </conditionalFormatting>
  <conditionalFormatting sqref="E26:F26">
    <cfRule type="expression" dxfId="225" priority="16">
      <formula>IF(E$20&lt;=$F$18,1,0)</formula>
    </cfRule>
  </conditionalFormatting>
  <conditionalFormatting sqref="E26:N26">
    <cfRule type="expression" dxfId="224" priority="15">
      <formula>IF(E$20&lt;=$F$18,1,0)</formula>
    </cfRule>
  </conditionalFormatting>
  <conditionalFormatting sqref="E56:N59">
    <cfRule type="expression" dxfId="223" priority="14">
      <formula>IF(E$54&lt;=$F$52,1,0)</formula>
    </cfRule>
  </conditionalFormatting>
  <conditionalFormatting sqref="E60:N60">
    <cfRule type="expression" dxfId="222" priority="13">
      <formula>IF(E$54&lt;=$F$52,1,0)</formula>
    </cfRule>
  </conditionalFormatting>
  <conditionalFormatting sqref="E66:N68">
    <cfRule type="expression" dxfId="221" priority="12">
      <formula>IF(E$64&lt;=$F$62,1,0)</formula>
    </cfRule>
  </conditionalFormatting>
  <conditionalFormatting sqref="E65:N68 E70:N70">
    <cfRule type="expression" dxfId="220" priority="11">
      <formula>IF(E$64&gt;$F$62,1,0)</formula>
    </cfRule>
  </conditionalFormatting>
  <conditionalFormatting sqref="E56:N60">
    <cfRule type="expression" dxfId="219" priority="10">
      <formula>IF(E$54&gt;$F$52,1,0)</formula>
    </cfRule>
  </conditionalFormatting>
  <conditionalFormatting sqref="E21:N26">
    <cfRule type="expression" dxfId="218" priority="9">
      <formula>IF(E$20&gt;$F$18,1,0)</formula>
    </cfRule>
  </conditionalFormatting>
  <conditionalFormatting sqref="E32:N36">
    <cfRule type="expression" dxfId="217" priority="8">
      <formula>IF(E$30&gt;$F$28,1,0)</formula>
    </cfRule>
  </conditionalFormatting>
  <conditionalFormatting sqref="H11 H8:H9">
    <cfRule type="expression" dxfId="216" priority="7">
      <formula>IF($F$9=1,1,0)</formula>
    </cfRule>
  </conditionalFormatting>
  <conditionalFormatting sqref="E55:N55">
    <cfRule type="expression" dxfId="215" priority="6">
      <formula>IF(E$54&gt;$F$52,1,0)</formula>
    </cfRule>
  </conditionalFormatting>
  <conditionalFormatting sqref="E31:N31">
    <cfRule type="expression" dxfId="214" priority="5">
      <formula>IF(E$30&gt;$F$28,1,0)</formula>
    </cfRule>
  </conditionalFormatting>
  <conditionalFormatting sqref="E70:N70">
    <cfRule type="expression" dxfId="213" priority="4">
      <formula>IF(E$64&lt;=$F$62,1,0)</formula>
    </cfRule>
  </conditionalFormatting>
  <conditionalFormatting sqref="H10">
    <cfRule type="expression" dxfId="212" priority="3">
      <formula>IF($F$9=1,1,0)</formula>
    </cfRule>
  </conditionalFormatting>
  <conditionalFormatting sqref="E69:N69">
    <cfRule type="expression" dxfId="211" priority="2">
      <formula>IF(E$64&lt;=$F$62,1,0)</formula>
    </cfRule>
  </conditionalFormatting>
  <conditionalFormatting sqref="E69:N69">
    <cfRule type="expression" dxfId="2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</vt:i4>
      </vt:variant>
    </vt:vector>
  </HeadingPairs>
  <TitlesOfParts>
    <vt:vector size="25" baseType="lpstr">
      <vt:lpstr>Info</vt:lpstr>
      <vt:lpstr>Netzbetreiber</vt:lpstr>
      <vt:lpstr>SLP-Verfahren</vt:lpstr>
      <vt:lpstr> SLP-Temp-Gebiet MUC alt</vt:lpstr>
      <vt:lpstr>SLP-Temp-Gebiet München-Flughaf</vt:lpstr>
      <vt:lpstr>SLP-Temp-Gebiet #02</vt:lpstr>
      <vt:lpstr>SLP-Temp-Gebiet GAP alt</vt:lpstr>
      <vt:lpstr>SLP-Temp-Gebiet Garmisch-Parten</vt:lpstr>
      <vt:lpstr>SLP-Temp-Gebiet Augsburg alt</vt:lpstr>
      <vt:lpstr>SLP-Temp-Gebiet Augsburg</vt:lpstr>
      <vt:lpstr>SLP-Temp-Gebiet Regensburg alt</vt:lpstr>
      <vt:lpstr>SLP-Temp-Gebiet Regensburg</vt:lpstr>
      <vt:lpstr>SLP-Temp-Gebiet Straubing alt</vt:lpstr>
      <vt:lpstr>SLP-Temp-Gebiet Straubing</vt:lpstr>
      <vt:lpstr>SLP-Temp-Gebiet Mühldorf alt</vt:lpstr>
      <vt:lpstr>SLP-Temp-Gebiet Mühldorf</vt:lpstr>
      <vt:lpstr>SLP-Temp-Gebiet Chieming alt</vt:lpstr>
      <vt:lpstr>SLP-Temp-Gebiet Chieming</vt:lpstr>
      <vt:lpstr>SLP-Temp-Gebiet Fürstenzell alt</vt:lpstr>
      <vt:lpstr>SLP-Temp-Gebiet Fürstenzell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Wagner, Olga</cp:lastModifiedBy>
  <cp:lastPrinted>2015-03-20T22:59:10Z</cp:lastPrinted>
  <dcterms:created xsi:type="dcterms:W3CDTF">2015-01-15T05:25:41Z</dcterms:created>
  <dcterms:modified xsi:type="dcterms:W3CDTF">2018-04-09T11:03:05Z</dcterms:modified>
</cp:coreProperties>
</file>